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E0977C8C-94DC-44F9-B927-95008C8F8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9" i="3" l="1"/>
  <c r="B9" i="3"/>
  <c r="E22" i="2"/>
  <c r="D22" i="2"/>
  <c r="C16" i="2"/>
  <c r="B16" i="2"/>
  <c r="C12" i="2"/>
  <c r="B12" i="2"/>
  <c r="C7" i="2"/>
  <c r="B7" i="2"/>
  <c r="C22" i="2" l="1"/>
  <c r="B22" i="2"/>
</calcChain>
</file>

<file path=xl/sharedStrings.xml><?xml version="1.0" encoding="utf-8"?>
<sst xmlns="http://schemas.openxmlformats.org/spreadsheetml/2006/main" count="57" uniqueCount="41">
  <si>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</si>
  <si>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</si>
  <si>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</si>
  <si>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</si>
  <si>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</si>
  <si>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</si>
  <si>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</si>
  <si>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</si>
  <si>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2. แพลทินัม</t>
  </si>
  <si>
    <t>3. เครื่องประดับแท้</t>
  </si>
  <si>
    <t>3.1 เครื่องประดับเงิน</t>
  </si>
  <si>
    <t>3.2 เครื่องประดับทอง</t>
  </si>
  <si>
    <t>3.3 เครื่องประดับแพลทินัม</t>
  </si>
  <si>
    <t>3.4 อื่น ๆ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</si>
  <si>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</si>
  <si>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</si>
  <si>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</si>
  <si>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</si>
  <si>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</si>
  <si>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</si>
  <si>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</si>
  <si>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</si>
  <si>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</si>
  <si>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</si>
  <si>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</si>
  <si>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</si>
  <si>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</si>
  <si>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</si>
  <si>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</si>
  <si>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</si>
  <si>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</si>
  <si>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</si>
  <si>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ระหว่างเดือนมกราคม-พฤษภาคม ปี 2567 และปี 2568</t>
    </r>
  </si>
  <si>
    <t>พฤษภาคม 2568</t>
  </si>
  <si>
    <t>มกราคม-พฤษภาคม 2568</t>
  </si>
  <si>
    <t xml:space="preserve"> พ.ค./เม.ย. 68</t>
  </si>
  <si>
    <t>ม.ค.-พ.ค. 68/67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</si>
  <si>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ระหว่างเดือนมกราคม-พฤษภาคม ปี 2567 และปี 2568</t>
    </r>
  </si>
  <si>
    <t>ม.ค.-พ.ค. 67</t>
  </si>
  <si>
    <t>ม.ค.-พ.ค. 68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</si>
  <si>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มูลค่าการส่งออกสุทธิของสินค้าอัญมณีและเครื่องประดับไทยระหว่างเดือนมกราคม-พฤษภาคม ปี 2567 และปี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</si>
</sst>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6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4" fontId="5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0" fontId="5" fillId="0" borderId="6" xfId="0" applyFont="1" applyBorder="1"/>
    <xf numFmtId="4" fontId="8" fillId="0" borderId="6" xfId="0" applyNumberFormat="1" applyFont="1" applyBorder="1"/>
    <xf numFmtId="4" fontId="1" fillId="0" borderId="6" xfId="0" applyNumberFormat="1" applyFont="1" applyBorder="1"/>
    <xf numFmtId="4" fontId="5" fillId="0" borderId="6" xfId="0" applyNumberFormat="1" applyFont="1" applyBorder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/>
    <xf numFmtId="0" fontId="8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2" fontId="7" fillId="0" borderId="6" xfId="0" applyNumberFormat="1" applyFont="1" applyBorder="1"/>
    <xf numFmtId="2" fontId="9" fillId="0" borderId="6" xfId="0" applyNumberFormat="1" applyFont="1" applyBorder="1"/>
    <xf numFmtId="4" fontId="11" fillId="0" borderId="6" xfId="0" applyNumberFormat="1" applyFont="1" applyBorder="1"/>
    <xf numFmtId="0" fontId="12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5" fillId="3" borderId="5" xfId="0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vertical="center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2" fillId="0" borderId="0" xfId="0" applyFont="1"/>
    <xf numFmtId="0" fontId="10" fillId="2" borderId="5" xfId="0" applyFont="1" applyFill="1" applyBorder="1" applyAlignment="1">
      <alignment horizontal="center" vertical="center" wrapText="1"/>
    </xf>
    <xf numFmtId="2" fontId="2" fillId="0" borderId="6" xfId="0" applyNumberFormat="1" applyFont="1" applyBorder="1"/>
    <xf numFmtId="2" fontId="1" fillId="0" borderId="6" xfId="0" applyNumberFormat="1" applyFont="1" applyBorder="1"/>
    <xf numFmtId="0" fontId="14" fillId="0" borderId="6" xfId="0" applyFont="1" applyBorder="1"/>
    <xf numFmtId="2" fontId="3" fillId="2" borderId="5" xfId="0" applyNumberFormat="1" applyFont="1" applyFill="1" applyBorder="1" applyAlignment="1">
      <alignment vertical="center"/>
    </xf>
    <xf numFmtId="0" fontId="12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tabSelected="1" workbookViewId="0"/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48" t="s">
        <v>0</v>
      </c>
      <c r="B3" s="51" t="s">
        <v>33</v>
      </c>
      <c r="C3" s="52"/>
      <c r="D3" s="53" t="s">
        <v>34</v>
      </c>
      <c r="E3" s="5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49"/>
      <c r="B4" s="54" t="s">
        <v>4</v>
      </c>
      <c r="C4" s="41" t="s">
        <v>31</v>
      </c>
      <c r="D4" s="54" t="s">
        <v>4</v>
      </c>
      <c r="E4" s="41" t="s">
        <v>31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50"/>
      <c r="B5" s="55"/>
      <c r="C5" s="42" t="s">
        <v>35</v>
      </c>
      <c r="D5" s="55"/>
      <c r="E5" s="42" t="s">
        <v>36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4" t="s">
        <v>1</v>
      </c>
      <c r="B6" s="5">
        <v>1753.67</v>
      </c>
      <c r="C6" s="58">
        <v>1.56</v>
      </c>
      <c r="D6" s="61">
        <v>12116.19</v>
      </c>
      <c r="E6" s="60">
        <v>91.6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6" t="s">
        <v>2</v>
      </c>
      <c r="B7" s="7">
        <v>714.9</v>
      </c>
      <c r="C7" s="59">
        <v>18.34</v>
      </c>
      <c r="D7" s="62">
        <v>6647.3</v>
      </c>
      <c r="E7" s="6">
        <v>72.59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>
      <selection activeCell="F24" sqref="F24"/>
    </sheetView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63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8" t="s">
        <v>0</v>
      </c>
      <c r="B3" s="53" t="s">
        <v>4</v>
      </c>
      <c r="C3" s="52"/>
      <c r="D3" s="53" t="s">
        <v>5</v>
      </c>
      <c r="E3" s="52"/>
      <c r="F3" s="1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0"/>
      <c r="B4" s="47" t="s">
        <v>38</v>
      </c>
      <c r="C4" s="47" t="s">
        <v>39</v>
      </c>
      <c r="D4" s="47" t="s">
        <v>38</v>
      </c>
      <c r="E4" s="47" t="s">
        <v>39</v>
      </c>
      <c r="F4" s="64" t="s">
        <v>36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1" t="s">
        <v>7</v>
      </c>
      <c r="B5" s="12">
        <v>2472.37</v>
      </c>
      <c r="C5" s="13">
        <v>5468.89</v>
      </c>
      <c r="D5" s="12">
        <v>39.1</v>
      </c>
      <c r="E5" s="12">
        <v>45.14</v>
      </c>
      <c r="F5" s="12">
        <v>121.2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2.5" customHeight="1" x14ac:dyDescent="0.2">
      <c r="A6" s="11" t="s">
        <v>8</v>
      </c>
      <c r="B6" s="15">
        <v>3.76</v>
      </c>
      <c r="C6" s="15">
        <v>2453.58</v>
      </c>
      <c r="D6" s="15">
        <v>0.06</v>
      </c>
      <c r="E6" s="15">
        <v>20.25</v>
      </c>
      <c r="F6" s="15">
        <v>65158.54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2.5" customHeight="1" x14ac:dyDescent="0.2">
      <c r="A7" s="11" t="s">
        <v>9</v>
      </c>
      <c r="B7" s="15">
        <f t="shared" ref="B7:C7" si="0">SUM(B8:B11)</f>
        <v>1935.3999999999999</v>
      </c>
      <c r="C7" s="15">
        <f t="shared" si="0"/>
        <v>2270.2399999999998</v>
      </c>
      <c r="D7" s="15">
        <v>30.6</v>
      </c>
      <c r="E7" s="15">
        <v>18.739999999999998</v>
      </c>
      <c r="F7" s="16">
        <v>17.3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2.5" customHeight="1" x14ac:dyDescent="0.45">
      <c r="A8" s="17" t="s">
        <v>10</v>
      </c>
      <c r="B8" s="18">
        <v>714.63</v>
      </c>
      <c r="C8" s="18">
        <v>901.38</v>
      </c>
      <c r="D8" s="65">
        <v>11.3</v>
      </c>
      <c r="E8" s="18">
        <v>7.44</v>
      </c>
      <c r="F8" s="17">
        <v>26.13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17" t="s">
        <v>11</v>
      </c>
      <c r="B9" s="18">
        <v>1143.6099999999999</v>
      </c>
      <c r="C9" s="18">
        <v>1267.07</v>
      </c>
      <c r="D9" s="17">
        <v>18.079999999999998</v>
      </c>
      <c r="E9" s="18">
        <v>10.46</v>
      </c>
      <c r="F9" s="66">
        <v>10.8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17" t="s">
        <v>12</v>
      </c>
      <c r="B10" s="18">
        <v>28.68</v>
      </c>
      <c r="C10" s="18">
        <v>54.81</v>
      </c>
      <c r="D10" s="18">
        <v>0.45</v>
      </c>
      <c r="E10" s="18">
        <v>0.45</v>
      </c>
      <c r="F10" s="18">
        <v>91.1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17" t="s">
        <v>13</v>
      </c>
      <c r="B11" s="18">
        <v>48.48</v>
      </c>
      <c r="C11" s="18">
        <v>46.98</v>
      </c>
      <c r="D11" s="17">
        <v>0.77</v>
      </c>
      <c r="E11" s="18">
        <v>0.39</v>
      </c>
      <c r="F11" s="19">
        <v>-3.08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20" t="s">
        <v>14</v>
      </c>
      <c r="B12" s="21">
        <f t="shared" ref="B12:C12" si="1">SUM(B13:B15)</f>
        <v>964.51</v>
      </c>
      <c r="C12" s="21">
        <f t="shared" si="1"/>
        <v>997.59</v>
      </c>
      <c r="D12" s="20">
        <v>15.25</v>
      </c>
      <c r="E12" s="21">
        <v>8.23</v>
      </c>
      <c r="F12" s="20">
        <v>3.43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2.5" customHeight="1" x14ac:dyDescent="0.45">
      <c r="A13" s="17" t="s">
        <v>15</v>
      </c>
      <c r="B13" s="18">
        <v>66.78</v>
      </c>
      <c r="C13" s="18">
        <v>36.24</v>
      </c>
      <c r="D13" s="17">
        <v>1.05</v>
      </c>
      <c r="E13" s="18">
        <v>0.28999999999999998</v>
      </c>
      <c r="F13" s="23">
        <v>-45.73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17" t="s">
        <v>16</v>
      </c>
      <c r="B14" s="18">
        <v>639.79999999999995</v>
      </c>
      <c r="C14" s="18">
        <v>703.87</v>
      </c>
      <c r="D14" s="17">
        <v>10.119999999999999</v>
      </c>
      <c r="E14" s="18">
        <v>5.81</v>
      </c>
      <c r="F14" s="18">
        <v>10.01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17" t="s">
        <v>17</v>
      </c>
      <c r="B15" s="18">
        <v>257.93</v>
      </c>
      <c r="C15" s="18">
        <v>257.48</v>
      </c>
      <c r="D15" s="17">
        <v>4.08</v>
      </c>
      <c r="E15" s="18">
        <v>2.13</v>
      </c>
      <c r="F15" s="67">
        <v>-0.17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20" t="s">
        <v>18</v>
      </c>
      <c r="B16" s="24">
        <f t="shared" ref="B16:C16" si="2">SUM(B17:B19)</f>
        <v>600.91999999999996</v>
      </c>
      <c r="C16" s="24">
        <f t="shared" si="2"/>
        <v>388.26</v>
      </c>
      <c r="D16" s="20">
        <v>9.5</v>
      </c>
      <c r="E16" s="21">
        <v>3.2</v>
      </c>
      <c r="F16" s="44">
        <v>-35.39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2.5" customHeight="1" x14ac:dyDescent="0.45">
      <c r="A17" s="17" t="s">
        <v>19</v>
      </c>
      <c r="B17" s="25">
        <v>3.45</v>
      </c>
      <c r="C17" s="25">
        <v>1.89</v>
      </c>
      <c r="D17" s="17">
        <v>0.05</v>
      </c>
      <c r="E17" s="18">
        <v>0.01</v>
      </c>
      <c r="F17" s="23">
        <v>-45.26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17" t="s">
        <v>20</v>
      </c>
      <c r="B18" s="25">
        <v>595.54999999999995</v>
      </c>
      <c r="C18" s="25">
        <v>386.07</v>
      </c>
      <c r="D18" s="17">
        <v>9.42</v>
      </c>
      <c r="E18" s="18">
        <v>3.19</v>
      </c>
      <c r="F18" s="23">
        <v>-35.17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17" t="s">
        <v>21</v>
      </c>
      <c r="B19" s="25">
        <v>1.92</v>
      </c>
      <c r="C19" s="25">
        <v>0.3</v>
      </c>
      <c r="D19" s="17">
        <v>0.03</v>
      </c>
      <c r="E19" s="18">
        <v>0</v>
      </c>
      <c r="F19" s="26">
        <v>-84.48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20" t="s">
        <v>22</v>
      </c>
      <c r="B20" s="21">
        <v>128.61000000000001</v>
      </c>
      <c r="C20" s="21">
        <v>132.55000000000001</v>
      </c>
      <c r="D20" s="43">
        <v>2.0299999999999998</v>
      </c>
      <c r="E20" s="21">
        <v>1.0900000000000001</v>
      </c>
      <c r="F20" s="45">
        <v>3.06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2.5" customHeight="1" x14ac:dyDescent="0.45">
      <c r="A21" s="27" t="s">
        <v>23</v>
      </c>
      <c r="B21" s="28">
        <v>218.22</v>
      </c>
      <c r="C21" s="28">
        <v>405.09</v>
      </c>
      <c r="D21" s="27">
        <v>3.46</v>
      </c>
      <c r="E21" s="28">
        <v>3.35</v>
      </c>
      <c r="F21" s="29">
        <v>85.63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30" t="s">
        <v>24</v>
      </c>
      <c r="B22" s="31">
        <f t="shared" ref="B22:E22" si="3">SUM(B5+B6+B7+B12+B16+B20+B21)</f>
        <v>6323.79</v>
      </c>
      <c r="C22" s="31">
        <f t="shared" si="3"/>
        <v>12116.199999999999</v>
      </c>
      <c r="D22" s="31">
        <f t="shared" si="3"/>
        <v>100</v>
      </c>
      <c r="E22" s="31">
        <f t="shared" si="3"/>
        <v>100</v>
      </c>
      <c r="F22" s="68">
        <v>91.6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2.5" customHeight="1" x14ac:dyDescent="0.45">
      <c r="A23" s="8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workbookViewId="0"/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69" t="s">
        <v>40</v>
      </c>
      <c r="B1" s="46"/>
      <c r="C1" s="46"/>
      <c r="D1" s="46"/>
      <c r="E1" s="46"/>
      <c r="F1" s="4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8" t="s">
        <v>0</v>
      </c>
      <c r="B3" s="53" t="s">
        <v>4</v>
      </c>
      <c r="C3" s="52"/>
      <c r="D3" s="53" t="s">
        <v>5</v>
      </c>
      <c r="E3" s="52"/>
      <c r="F3" s="56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0"/>
      <c r="B4" s="47" t="s">
        <v>38</v>
      </c>
      <c r="C4" s="47" t="s">
        <v>39</v>
      </c>
      <c r="D4" s="47" t="s">
        <v>38</v>
      </c>
      <c r="E4" s="47" t="s">
        <v>39</v>
      </c>
      <c r="F4" s="5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32" t="s">
        <v>25</v>
      </c>
      <c r="B5" s="33">
        <v>6323.79</v>
      </c>
      <c r="C5" s="33">
        <v>12116.19</v>
      </c>
      <c r="D5" s="33">
        <v>100</v>
      </c>
      <c r="E5" s="33">
        <v>100</v>
      </c>
      <c r="F5" s="33">
        <v>91.6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34" t="s">
        <v>26</v>
      </c>
      <c r="B6" s="35">
        <v>2472.37</v>
      </c>
      <c r="C6" s="35">
        <v>5468.89</v>
      </c>
      <c r="D6" s="35">
        <v>39.1</v>
      </c>
      <c r="E6" s="35">
        <v>45.14</v>
      </c>
      <c r="F6" s="35">
        <v>121.2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1" t="s">
        <v>27</v>
      </c>
      <c r="B7" s="15">
        <v>3851.42</v>
      </c>
      <c r="C7" s="15">
        <v>6647.3</v>
      </c>
      <c r="D7" s="15">
        <v>60.9</v>
      </c>
      <c r="E7" s="15">
        <v>54.86</v>
      </c>
      <c r="F7" s="15">
        <v>72.59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6" t="s">
        <v>28</v>
      </c>
      <c r="B8" s="37">
        <v>338.03</v>
      </c>
      <c r="C8" s="37">
        <v>323.95999999999998</v>
      </c>
      <c r="D8" s="37">
        <v>5.35</v>
      </c>
      <c r="E8" s="37">
        <v>2.67</v>
      </c>
      <c r="F8" s="38">
        <v>-4.16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9" t="s">
        <v>29</v>
      </c>
      <c r="B9" s="40">
        <f t="shared" ref="B9:C9" si="0">SUM(B7-B8)</f>
        <v>3513.3900000000003</v>
      </c>
      <c r="C9" s="40">
        <f t="shared" si="0"/>
        <v>6323.34</v>
      </c>
      <c r="D9" s="40">
        <v>55.56</v>
      </c>
      <c r="E9" s="40">
        <v>52.19</v>
      </c>
      <c r="F9" s="40">
        <v>79.98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x14ac:dyDescent="0.45">
      <c r="A10" s="8" t="s">
        <v>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4">
    <mergeCell ref="A3:A4"/>
    <mergeCell ref="B3:C3"/>
    <mergeCell ref="D3:E3"/>
    <mergeCell ref="F3:F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2025-07-14T05:17:56Z</dcterms:modified>
</cp:coreProperties>
</file>