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assanee\Downloads\"/>
    </mc:Choice>
  </mc:AlternateContent>
  <xr:revisionPtr revIDLastSave="0" documentId="13_ncr:1_{07612628-A8B2-4A98-8ED9-11A0F0E5FA2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B9" i="3"/>
  <c r="E22" i="2"/>
  <c r="D22" i="2"/>
  <c r="C16" i="2"/>
  <c r="B16" i="2"/>
  <c r="C12" i="2"/>
  <c r="B12" i="2"/>
  <c r="C7" i="2"/>
  <c r="C22" i="2" s="1"/>
  <c r="B7" i="2"/>
  <c r="B22" i="2" s="1"/>
</calcChain>
</file>

<file path=xl/sharedStrings.xml><?xml version="1.0" encoding="utf-8"?>
<sst xmlns="http://schemas.openxmlformats.org/spreadsheetml/2006/main" count="55" uniqueCount="41">
  <si>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ระหว่างเดือนมกราคม-กุมภาพันธ์ ปี 2567 และปี 2568</t>
    </r>
  </si>
  <si>
    <t>รายการ</t>
  </si>
  <si>
    <t>มกราคม-กุมภาพันธ์ 2568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</si>
  <si>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</si>
  <si>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</si>
  <si>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</si>
  <si>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ระหว่างเดือนมกราคม-กุมภาพันธ์ ปี 2567 และปี 2568</t>
    </r>
  </si>
  <si>
    <t>มูลค่า (ล้านดอลลาร์สหรัฐ)</t>
  </si>
  <si>
    <t>สัดส่วน (ร้อยละ)</t>
  </si>
  <si>
    <t>เปลี่ยนแปลง (ร้อยละ)</t>
  </si>
  <si>
    <t>ม.ค.-ก.พ. 67</t>
  </si>
  <si>
    <t>ม.ค.-ก.พ. 68</t>
  </si>
  <si>
    <t>ม.ค.-ก.พ. 68/67</t>
  </si>
  <si>
    <t>1. แพลทินัม</t>
  </si>
  <si>
    <t>2. ทองคำที่ยังมิได้ขึ้นรูปหรือทองคำกึ่งสำเร็จรูป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</si>
  <si>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</si>
  <si>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</si>
  <si>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</si>
  <si>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</si>
  <si>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</si>
  <si>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</si>
  <si>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</si>
  <si>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</si>
  <si>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</si>
  <si>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</si>
  <si>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</si>
  <si>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</si>
  <si>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</si>
  <si>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</si>
  <si>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</si>
  <si>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</si>
  <si>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มูลค่าการส่งออกสุทธิของสินค้าอัญมณีและเครื่องประดับไทยระหว่างเดือนมกราคม-กุมภาพันธ์ ปี 2567 และปี 2568
</t>
    </r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</si>
  <si>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</si>
  <si>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</si>
  <si>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</si>
  <si>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</si>
  <si>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</si>
  <si>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</si>
  <si>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กุมภาพันธ์ 2568</t>
  </si>
  <si>
    <t>เปลี่ยนแปลง (%)  ก.พ./ม.ค. 68</t>
  </si>
  <si>
    <t>เปลี่ยนแปลง (%) ม.ค.-ก.พ. 68/67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</si>
</sst>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1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8"/>
      <color rgb="FF000000"/>
      <name val="Prompt"/>
    </font>
    <font>
      <sz val="12"/>
      <color rgb="FFFF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0"/>
      <color rgb="FFFFFFFF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2" fontId="2" fillId="4" borderId="5" xfId="0" applyNumberFormat="1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6" fillId="0" borderId="6" xfId="0" applyFont="1" applyBorder="1"/>
    <xf numFmtId="4" fontId="6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1" fillId="0" borderId="6" xfId="0" applyFont="1" applyBorder="1"/>
    <xf numFmtId="4" fontId="8" fillId="0" borderId="6" xfId="0" applyNumberFormat="1" applyFont="1" applyBorder="1"/>
    <xf numFmtId="0" fontId="9" fillId="0" borderId="6" xfId="0" applyFont="1" applyBorder="1"/>
    <xf numFmtId="4" fontId="1" fillId="0" borderId="6" xfId="0" applyNumberFormat="1" applyFont="1" applyBorder="1"/>
    <xf numFmtId="4" fontId="6" fillId="0" borderId="6" xfId="0" applyNumberFormat="1" applyFont="1" applyBorder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workbookViewId="0">
      <selection activeCell="E13" sqref="E13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9" t="s">
        <v>1</v>
      </c>
      <c r="B3" s="51" t="s">
        <v>38</v>
      </c>
      <c r="C3" s="52"/>
      <c r="D3" s="53" t="s">
        <v>2</v>
      </c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">
      <c r="A4" s="50"/>
      <c r="B4" s="4" t="s">
        <v>7</v>
      </c>
      <c r="C4" s="56" t="s">
        <v>39</v>
      </c>
      <c r="D4" s="4" t="s">
        <v>7</v>
      </c>
      <c r="E4" s="56" t="s">
        <v>40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75" customHeight="1" x14ac:dyDescent="0.2">
      <c r="A5" s="5" t="s">
        <v>3</v>
      </c>
      <c r="B5" s="6">
        <v>3231.58</v>
      </c>
      <c r="C5" s="7">
        <v>11.35</v>
      </c>
      <c r="D5" s="6">
        <v>6133.71</v>
      </c>
      <c r="E5" s="5">
        <v>102.32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8" t="s">
        <v>4</v>
      </c>
      <c r="B6" s="9">
        <v>2297.9499999999998</v>
      </c>
      <c r="C6" s="10">
        <v>32.5</v>
      </c>
      <c r="D6" s="9">
        <v>4032.21</v>
      </c>
      <c r="E6" s="8">
        <v>121.29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x14ac:dyDescent="0.45">
      <c r="A7" s="11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G10" sqref="G10"/>
    </sheetView>
  </sheetViews>
  <sheetFormatPr defaultColWidth="12.5703125" defaultRowHeight="15.75" customHeight="1" x14ac:dyDescent="0.2"/>
  <cols>
    <col min="1" max="1" width="43.42578125" customWidth="1"/>
    <col min="2" max="5" width="21.7109375" customWidth="1"/>
    <col min="6" max="6" width="23" customWidth="1"/>
  </cols>
  <sheetData>
    <row r="1" spans="1:26" ht="22.5" customHeight="1" x14ac:dyDescent="0.4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1</v>
      </c>
      <c r="B3" s="53" t="s">
        <v>7</v>
      </c>
      <c r="C3" s="52"/>
      <c r="D3" s="53" t="s">
        <v>8</v>
      </c>
      <c r="E3" s="52"/>
      <c r="F3" s="13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0"/>
      <c r="B4" s="14" t="s">
        <v>10</v>
      </c>
      <c r="C4" s="14" t="s">
        <v>11</v>
      </c>
      <c r="D4" s="14" t="s">
        <v>10</v>
      </c>
      <c r="E4" s="14" t="s">
        <v>11</v>
      </c>
      <c r="F4" s="4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5" t="s">
        <v>13</v>
      </c>
      <c r="B5" s="16">
        <v>1.41</v>
      </c>
      <c r="C5" s="17">
        <v>2191.14</v>
      </c>
      <c r="D5" s="16">
        <v>0.05</v>
      </c>
      <c r="E5" s="16">
        <v>35.72</v>
      </c>
      <c r="F5" s="16">
        <v>155712.29999999999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2.5" customHeight="1" x14ac:dyDescent="0.2">
      <c r="A6" s="19" t="s">
        <v>14</v>
      </c>
      <c r="B6" s="20">
        <v>1209.57</v>
      </c>
      <c r="C6" s="20">
        <v>2101.5</v>
      </c>
      <c r="D6" s="20">
        <v>39.9</v>
      </c>
      <c r="E6" s="20">
        <v>34.26</v>
      </c>
      <c r="F6" s="20">
        <v>73.739999999999995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5" customHeight="1" x14ac:dyDescent="0.2">
      <c r="A7" s="19" t="s">
        <v>15</v>
      </c>
      <c r="B7" s="20">
        <f t="shared" ref="B7:C7" si="0">SUM(B8:B11)</f>
        <v>863.88</v>
      </c>
      <c r="C7" s="20">
        <f t="shared" si="0"/>
        <v>837.6099999999999</v>
      </c>
      <c r="D7" s="20">
        <v>28.49</v>
      </c>
      <c r="E7" s="20">
        <v>13.66</v>
      </c>
      <c r="F7" s="21">
        <v>-3.04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2.5" customHeight="1" x14ac:dyDescent="0.45">
      <c r="A8" s="22" t="s">
        <v>16</v>
      </c>
      <c r="B8" s="23">
        <v>289.89999999999998</v>
      </c>
      <c r="C8" s="23">
        <v>325.20999999999998</v>
      </c>
      <c r="D8" s="22">
        <v>9.56</v>
      </c>
      <c r="E8" s="23">
        <v>5.3</v>
      </c>
      <c r="F8" s="22">
        <v>12.18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2" t="s">
        <v>17</v>
      </c>
      <c r="B9" s="23">
        <v>540.73</v>
      </c>
      <c r="C9" s="23">
        <v>475.88</v>
      </c>
      <c r="D9" s="22">
        <v>17.84</v>
      </c>
      <c r="E9" s="23">
        <v>7.76</v>
      </c>
      <c r="F9" s="24">
        <v>-11.99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2" t="s">
        <v>18</v>
      </c>
      <c r="B10" s="23">
        <v>12.14</v>
      </c>
      <c r="C10" s="23">
        <v>17.12</v>
      </c>
      <c r="D10" s="23">
        <v>0.4</v>
      </c>
      <c r="E10" s="23">
        <v>0.28000000000000003</v>
      </c>
      <c r="F10" s="23">
        <v>40.99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2" t="s">
        <v>19</v>
      </c>
      <c r="B11" s="23">
        <v>21.11</v>
      </c>
      <c r="C11" s="23">
        <v>19.399999999999999</v>
      </c>
      <c r="D11" s="22">
        <v>0.7</v>
      </c>
      <c r="E11" s="23">
        <v>0.32</v>
      </c>
      <c r="F11" s="25">
        <v>-8.1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6" t="s">
        <v>20</v>
      </c>
      <c r="B12" s="27">
        <f t="shared" ref="B12:C12" si="1">SUM(B13:B15)</f>
        <v>541.53</v>
      </c>
      <c r="C12" s="27">
        <f t="shared" si="1"/>
        <v>648.26</v>
      </c>
      <c r="D12" s="26">
        <v>17.86</v>
      </c>
      <c r="E12" s="27">
        <v>10.57</v>
      </c>
      <c r="F12" s="26">
        <v>19.71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2.5" customHeight="1" x14ac:dyDescent="0.45">
      <c r="A13" s="22" t="s">
        <v>21</v>
      </c>
      <c r="B13" s="23">
        <v>11.62</v>
      </c>
      <c r="C13" s="23">
        <v>12.91</v>
      </c>
      <c r="D13" s="22">
        <v>0.38</v>
      </c>
      <c r="E13" s="23">
        <v>0.21</v>
      </c>
      <c r="F13" s="22">
        <v>11.17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2" t="s">
        <v>22</v>
      </c>
      <c r="B14" s="23">
        <v>371.42</v>
      </c>
      <c r="C14" s="23">
        <v>454.4</v>
      </c>
      <c r="D14" s="22">
        <v>12.25</v>
      </c>
      <c r="E14" s="23">
        <v>7.41</v>
      </c>
      <c r="F14" s="23">
        <v>22.34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2" t="s">
        <v>23</v>
      </c>
      <c r="B15" s="23">
        <v>158.49</v>
      </c>
      <c r="C15" s="23">
        <v>180.95</v>
      </c>
      <c r="D15" s="22">
        <v>5.23</v>
      </c>
      <c r="E15" s="23">
        <v>2.95</v>
      </c>
      <c r="F15" s="29">
        <v>14.17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26" t="s">
        <v>24</v>
      </c>
      <c r="B16" s="30">
        <f t="shared" ref="B16:C16" si="2">SUM(B17:B19)</f>
        <v>281.47000000000003</v>
      </c>
      <c r="C16" s="30">
        <f t="shared" si="2"/>
        <v>196.88000000000002</v>
      </c>
      <c r="D16" s="26">
        <v>9.2799999999999994</v>
      </c>
      <c r="E16" s="27">
        <v>3.21</v>
      </c>
      <c r="F16" s="31">
        <v>-30.05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2.5" customHeight="1" x14ac:dyDescent="0.45">
      <c r="A17" s="22" t="s">
        <v>25</v>
      </c>
      <c r="B17" s="32">
        <v>1.55</v>
      </c>
      <c r="C17" s="32">
        <v>0.75</v>
      </c>
      <c r="D17" s="22">
        <v>0.05</v>
      </c>
      <c r="E17" s="23">
        <v>0.01</v>
      </c>
      <c r="F17" s="24">
        <v>-51.75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2" t="s">
        <v>26</v>
      </c>
      <c r="B18" s="32">
        <v>278</v>
      </c>
      <c r="C18" s="32">
        <v>196.05</v>
      </c>
      <c r="D18" s="22">
        <v>9.17</v>
      </c>
      <c r="E18" s="23">
        <v>3.2</v>
      </c>
      <c r="F18" s="24">
        <v>-29.48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2" t="s">
        <v>27</v>
      </c>
      <c r="B19" s="32">
        <v>1.92</v>
      </c>
      <c r="C19" s="32">
        <v>0.08</v>
      </c>
      <c r="D19" s="22">
        <v>0.06</v>
      </c>
      <c r="E19" s="23">
        <v>0</v>
      </c>
      <c r="F19" s="33">
        <v>-95.82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6" t="s">
        <v>28</v>
      </c>
      <c r="B20" s="27">
        <v>48.5</v>
      </c>
      <c r="C20" s="27">
        <v>49.94</v>
      </c>
      <c r="D20" s="26">
        <v>1.6</v>
      </c>
      <c r="E20" s="27">
        <v>0.81</v>
      </c>
      <c r="F20" s="30">
        <v>2.98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2.5" customHeight="1" x14ac:dyDescent="0.45">
      <c r="A21" s="34" t="s">
        <v>29</v>
      </c>
      <c r="B21" s="35">
        <v>85.36</v>
      </c>
      <c r="C21" s="35">
        <v>108.39</v>
      </c>
      <c r="D21" s="34">
        <v>2.82</v>
      </c>
      <c r="E21" s="35">
        <v>1.77</v>
      </c>
      <c r="F21" s="36">
        <v>26.97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7" t="s">
        <v>30</v>
      </c>
      <c r="B22" s="38">
        <f t="shared" ref="B22:E22" si="3">SUM(B5+B6+B7+B12+B16+B20+B21)</f>
        <v>3031.7200000000007</v>
      </c>
      <c r="C22" s="38">
        <f t="shared" si="3"/>
        <v>6133.7199999999993</v>
      </c>
      <c r="D22" s="38">
        <f t="shared" si="3"/>
        <v>99.999999999999986</v>
      </c>
      <c r="E22" s="38">
        <f t="shared" si="3"/>
        <v>99.999999999999972</v>
      </c>
      <c r="F22" s="39">
        <v>102.32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2.5" customHeight="1" x14ac:dyDescent="0.45">
      <c r="A23" s="11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/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2.42578125" customWidth="1"/>
  </cols>
  <sheetData>
    <row r="1" spans="1:26" ht="21.75" customHeight="1" x14ac:dyDescent="0.4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1</v>
      </c>
      <c r="B3" s="53" t="s">
        <v>7</v>
      </c>
      <c r="C3" s="52"/>
      <c r="D3" s="53" t="s">
        <v>8</v>
      </c>
      <c r="E3" s="52"/>
      <c r="F3" s="54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0"/>
      <c r="B4" s="14" t="s">
        <v>10</v>
      </c>
      <c r="C4" s="14" t="s">
        <v>11</v>
      </c>
      <c r="D4" s="14" t="s">
        <v>10</v>
      </c>
      <c r="E4" s="14" t="s">
        <v>11</v>
      </c>
      <c r="F4" s="5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40" t="s">
        <v>32</v>
      </c>
      <c r="B5" s="41">
        <v>3031.72</v>
      </c>
      <c r="C5" s="41">
        <v>6133.71</v>
      </c>
      <c r="D5" s="41">
        <v>100</v>
      </c>
      <c r="E5" s="41">
        <v>100</v>
      </c>
      <c r="F5" s="41">
        <v>102.32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42" t="s">
        <v>33</v>
      </c>
      <c r="B6" s="43">
        <v>1209.56</v>
      </c>
      <c r="C6" s="43">
        <v>2101.5</v>
      </c>
      <c r="D6" s="43">
        <v>39.9</v>
      </c>
      <c r="E6" s="43">
        <v>34.26</v>
      </c>
      <c r="F6" s="43">
        <v>73.739999999999995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9" t="s">
        <v>34</v>
      </c>
      <c r="B7" s="20">
        <v>1822.14</v>
      </c>
      <c r="C7" s="20">
        <v>4032.21</v>
      </c>
      <c r="D7" s="20">
        <v>60.1</v>
      </c>
      <c r="E7" s="20">
        <v>65.739999999999995</v>
      </c>
      <c r="F7" s="20">
        <v>121.29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44" t="s">
        <v>35</v>
      </c>
      <c r="B8" s="45">
        <v>132.55000000000001</v>
      </c>
      <c r="C8" s="45">
        <v>115.52</v>
      </c>
      <c r="D8" s="45">
        <v>4.37</v>
      </c>
      <c r="E8" s="45">
        <v>1.88</v>
      </c>
      <c r="F8" s="46">
        <v>-12.85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47" t="s">
        <v>36</v>
      </c>
      <c r="B9" s="48">
        <f t="shared" ref="B9:C9" si="0">SUM(B7-B8)</f>
        <v>1689.5900000000001</v>
      </c>
      <c r="C9" s="48">
        <f t="shared" si="0"/>
        <v>3916.69</v>
      </c>
      <c r="D9" s="48">
        <v>55.73</v>
      </c>
      <c r="E9" s="48">
        <v>63.86</v>
      </c>
      <c r="F9" s="48">
        <v>131.81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9.5" x14ac:dyDescent="0.45">
      <c r="A10" s="11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2025-04-11T02:32:36Z</dcterms:modified>
</cp:coreProperties>
</file>