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tassanee\Downloads\"/>
    </mc:Choice>
  </mc:AlternateContent>
  <xr:revisionPtr revIDLastSave="0" documentId="13_ncr:1_{F5894826-FD20-4F77-A5CF-A4613BFF4C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่งออก_ภาพรวม" sheetId="1" r:id="rId1"/>
    <sheet name="ส่งออก_รายสินค้า" sheetId="2" r:id="rId2"/>
    <sheet name="ส่งออก_สุทธิ" sheetId="3" r:id="rId3"/>
    <sheet name="นำเข้า_รายสินค้า" sheetId="4" r:id="rId4"/>
  </sheets>
  <calcPr calcId="191029"/>
</workbook>
</file>

<file path=xl/calcChain.xml><?xml version="1.0" encoding="utf-8"?>
<calcChain xmlns="http://schemas.openxmlformats.org/spreadsheetml/2006/main">
  <c r="E22" i="4" l="1"/>
  <c r="D22" i="4"/>
  <c r="C15" i="4"/>
  <c r="B15" i="4"/>
  <c r="C11" i="4"/>
  <c r="B11" i="4"/>
  <c r="C6" i="4"/>
  <c r="C22" i="4" s="1"/>
  <c r="B6" i="4"/>
  <c r="B22" i="4" s="1"/>
  <c r="C9" i="3"/>
  <c r="B9" i="3"/>
  <c r="C7" i="3"/>
  <c r="B7" i="3"/>
  <c r="E22" i="2"/>
  <c r="D22" i="2"/>
  <c r="C15" i="2"/>
  <c r="B15" i="2"/>
  <c r="C11" i="2"/>
  <c r="B11" i="2"/>
  <c r="C6" i="2"/>
  <c r="C22" i="2" s="1"/>
  <c r="B6" i="2"/>
  <c r="B22" i="2" s="1"/>
</calcChain>
</file>

<file path=xl/sharedStrings.xml><?xml version="1.0" encoding="utf-8"?>
<sst xmlns="http://schemas.openxmlformats.org/spreadsheetml/2006/main" count="83" uniqueCount="51">
  <si>
    <r>
      <rPr>
        <b/>
        <sz val="12"/>
        <color rgb="FF000000"/>
        <rFont val="Prompt"/>
      </rPr>
      <t>ตารางที่ 1</t>
    </r>
    <r>
      <rPr>
        <sz val="12"/>
        <color rgb="FF000000"/>
        <rFont val="Prompt"/>
      </rPr>
      <t xml:space="preserve"> มูลค่าการส่งออกสินค้าอัญมณีและเครื่องประดับไทยช่วงเดือนมกราคม-ธันวาคม ปี 2567</t>
    </r>
  </si>
  <si>
    <t>รายการ</t>
  </si>
  <si>
    <t>มกราคม-ธันวาคม 2567</t>
  </si>
  <si>
    <t>ส่งออกรวมทองคำ</t>
  </si>
  <si>
    <t>ส่งออกไม่รวมทองคำ</t>
  </si>
  <si>
    <t>ที่มา : กรมศุลกากร ประมวลผลโดยสถาบันวิจัยและพัฒนาอัญมณีและเครื่องประดับแห่งชาติ (องค์การมหาชน)</t>
  </si>
  <si>
    <r>
      <rPr>
        <b/>
        <sz val="12"/>
        <color rgb="FF000000"/>
        <rFont val="Prompt"/>
      </rPr>
      <t>ตารางที่ 2</t>
    </r>
    <r>
      <rPr>
        <sz val="12"/>
        <color rgb="FF000000"/>
        <rFont val="Prompt"/>
      </rPr>
      <t xml:space="preserve"> มูลค่าการส่งออกอัญมณีและเครื่องประดับไทยรายสินค้าในช่วงเดือนมกราคม-ธันวาคม ปี 2566 และปี 2567</t>
    </r>
  </si>
  <si>
    <t>มูลค่า (ล้านดอลลาร์สหรัฐ)</t>
  </si>
  <si>
    <t>สัดส่วน (ร้อยละ)</t>
  </si>
  <si>
    <t>เปลี่ยนแปลง (ร้อยละ)</t>
  </si>
  <si>
    <t>ม.ค.-ธ.ค. 66</t>
  </si>
  <si>
    <t>ม.ค.-ธ.ค. 67</t>
  </si>
  <si>
    <t>ม.ค.-ธ.ค. 67/66</t>
  </si>
  <si>
    <t>1. ทองคำที่ยังมิได้ขึ้นรูปหรือทองคำกึ่งสำเร็จรูป</t>
  </si>
  <si>
    <t>2. เครื่องประดับแท้</t>
  </si>
  <si>
    <t>2.1 เครื่องประดับเงิน</t>
  </si>
  <si>
    <t>2.2 เครื่องประดับทอง</t>
  </si>
  <si>
    <t>2.3 เครื่องประดับแพลทินัม</t>
  </si>
  <si>
    <t>2.4 อื่น ๆ</t>
  </si>
  <si>
    <t>3. พลอยสี</t>
  </si>
  <si>
    <t>3.1 พลอยก้อน</t>
  </si>
  <si>
    <t>3.2 พลอยเนื้อแข็งเจียระไน</t>
  </si>
  <si>
    <t>3.3 พลอยเนื้ออ่อนเจียระไน</t>
  </si>
  <si>
    <t>4. เพชร</t>
  </si>
  <si>
    <t>4.1 เพชรก้อน</t>
  </si>
  <si>
    <t>4.2 เพชรเจียระไน</t>
  </si>
  <si>
    <t>4.3 อื่น ๆ</t>
  </si>
  <si>
    <t>5. เครื่องประดับเทียม</t>
  </si>
  <si>
    <t>6. ของทำด้วยไข่มุก และรัตนชาติ</t>
  </si>
  <si>
    <t>7. อื่น ๆ</t>
  </si>
  <si>
    <t>รวมทั้งสิ้น</t>
  </si>
  <si>
    <r>
      <rPr>
        <b/>
        <sz val="12"/>
        <color rgb="FF000000"/>
        <rFont val="Prompt"/>
      </rPr>
      <t>ตารางที่ 3</t>
    </r>
    <r>
      <rPr>
        <sz val="12"/>
        <color rgb="FF000000"/>
        <rFont val="Prompt"/>
      </rPr>
      <t xml:space="preserve"> มูลค่าการส่งออกสุทธิของสินค้าอัญมณีและเครื่องประดับไทยในช่วงเดือนมกราคม-ธันวาคม ปี 2566 และปี 2567
</t>
    </r>
  </si>
  <si>
    <t>มูลค่าส่งออกอัญมณีและเครื่องประดับ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</si>
  <si>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มูลค่าส่งออกทองคำ</t>
    </r>
  </si>
  <si>
    <t>คงเหลือมูลค่าส่งออกที่ไม่รวมทองคำฯ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</si>
  <si>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มููลค่าสินค้าส่งกลับจากต่างประเทศ</t>
    </r>
  </si>
  <si>
    <t>คงเหลือมูลค่าส่งออกสุทธิ</t>
  </si>
  <si>
    <t>ที่มา : สถาบันวิจัยและพัฒนาอัญมณีและเครื่องประดับแห่งชาติ (องค์การมหาชน)</t>
  </si>
  <si>
    <r>
      <rPr>
        <b/>
        <sz val="12"/>
        <color rgb="FF000000"/>
        <rFont val="Prompt"/>
      </rPr>
      <t>ตารางที่ 4</t>
    </r>
    <r>
      <rPr>
        <sz val="12"/>
        <color rgb="FF000000"/>
        <rFont val="Prompt"/>
      </rPr>
      <t xml:space="preserve"> มูลค่าการนำเข้าสินค้าอัญมณีและเครื่องประดับไทย ระหว่าง เดือนมกราคม-ธันวาคม ปี 2567</t>
    </r>
  </si>
  <si>
    <t>3. เพชร</t>
  </si>
  <si>
    <t>3.1 เพชรก้อน</t>
  </si>
  <si>
    <t>3.2 เพชรเจียระไน</t>
  </si>
  <si>
    <t>3.3 อื่น ๆ</t>
  </si>
  <si>
    <t>4. พลอยสี</t>
  </si>
  <si>
    <t>4.1 พลอยก้อน</t>
  </si>
  <si>
    <t>4.2 พลอยเนื้อแข็งเจียระไน</t>
  </si>
  <si>
    <t>4.3 พลอยเนื้ออ่อนเจียระไน</t>
  </si>
  <si>
    <t>5. โลหะเงิน</t>
  </si>
  <si>
    <t>6. อัญมณีสังเคราะห์</t>
  </si>
  <si>
    <t>เปลี่ยนแปลง (%) พ.ย./ต.ค. 67</t>
  </si>
  <si>
    <t>เปลี่ยนแปลง (%) พ.ย./ต.ค. 67/66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</si>
</sst>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0" x14ac:knownFonts="1">
    <font>
      <sz val="10"/>
      <color rgb="FF000000"/>
      <name val="Arial"/>
      <scheme val="minor"/>
    </font>
    <font>
      <sz val="12"/>
      <color rgb="FF000000"/>
      <name val="Prompt"/>
    </font>
    <font>
      <sz val="12"/>
      <color theme="1"/>
      <name val="Prompt"/>
    </font>
    <font>
      <b/>
      <sz val="12"/>
      <color rgb="FFFFFFFF"/>
      <name val="Prompt"/>
    </font>
    <font>
      <sz val="10"/>
      <name val="Arial"/>
    </font>
    <font>
      <sz val="12"/>
      <color rgb="FFFF0000"/>
      <name val="Prompt"/>
    </font>
    <font>
      <sz val="8"/>
      <color rgb="FF000000"/>
      <name val="Prompt"/>
    </font>
    <font>
      <b/>
      <sz val="12"/>
      <color theme="1"/>
      <name val="Prompt"/>
    </font>
    <font>
      <b/>
      <sz val="12"/>
      <color rgb="FF000000"/>
      <name val="Prompt"/>
    </font>
    <font>
      <b/>
      <sz val="12"/>
      <color rgb="FFFF0000"/>
      <name val="Prompt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4" fontId="2" fillId="3" borderId="5" xfId="0" applyNumberFormat="1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4" fontId="2" fillId="4" borderId="5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0" fontId="2" fillId="0" borderId="6" xfId="0" applyFont="1" applyBorder="1"/>
    <xf numFmtId="4" fontId="2" fillId="0" borderId="6" xfId="0" applyNumberFormat="1" applyFont="1" applyBorder="1"/>
    <xf numFmtId="4" fontId="5" fillId="0" borderId="6" xfId="0" applyNumberFormat="1" applyFont="1" applyBorder="1"/>
    <xf numFmtId="0" fontId="7" fillId="0" borderId="6" xfId="0" applyFont="1" applyBorder="1"/>
    <xf numFmtId="4" fontId="7" fillId="0" borderId="6" xfId="0" applyNumberFormat="1" applyFont="1" applyBorder="1"/>
    <xf numFmtId="0" fontId="7" fillId="0" borderId="0" xfId="0" applyFont="1"/>
    <xf numFmtId="0" fontId="5" fillId="0" borderId="6" xfId="0" applyFont="1" applyBorder="1"/>
    <xf numFmtId="4" fontId="8" fillId="0" borderId="6" xfId="0" applyNumberFormat="1" applyFont="1" applyBorder="1"/>
    <xf numFmtId="0" fontId="9" fillId="0" borderId="6" xfId="0" applyFont="1" applyBorder="1"/>
    <xf numFmtId="4" fontId="1" fillId="0" borderId="6" xfId="0" applyNumberFormat="1" applyFont="1" applyBorder="1"/>
    <xf numFmtId="0" fontId="2" fillId="0" borderId="4" xfId="0" applyFont="1" applyBorder="1"/>
    <xf numFmtId="4" fontId="2" fillId="0" borderId="4" xfId="0" applyNumberFormat="1" applyFont="1" applyBorder="1"/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vertical="center"/>
    </xf>
    <xf numFmtId="0" fontId="1" fillId="0" borderId="6" xfId="0" applyFont="1" applyBorder="1"/>
    <xf numFmtId="0" fontId="8" fillId="0" borderId="6" xfId="0" applyFont="1" applyBorder="1"/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/>
    <xf numFmtId="164" fontId="3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tabSelected="1" workbookViewId="0">
      <selection activeCell="F11" sqref="F11"/>
    </sheetView>
  </sheetViews>
  <sheetFormatPr defaultColWidth="12.5703125" defaultRowHeight="15.75" customHeight="1" x14ac:dyDescent="0.2"/>
  <cols>
    <col min="1" max="1" width="24.7109375" customWidth="1"/>
    <col min="2" max="5" width="28" customWidth="1"/>
  </cols>
  <sheetData>
    <row r="1" spans="1:26" ht="19.5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7.5" customHeight="1" x14ac:dyDescent="0.2">
      <c r="A3" s="45" t="s">
        <v>1</v>
      </c>
      <c r="B3" s="47">
        <v>243953</v>
      </c>
      <c r="C3" s="48"/>
      <c r="D3" s="49" t="s">
        <v>2</v>
      </c>
      <c r="E3" s="4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">
      <c r="A4" s="46"/>
      <c r="B4" s="4" t="s">
        <v>7</v>
      </c>
      <c r="C4" s="4" t="s">
        <v>49</v>
      </c>
      <c r="D4" s="4" t="s">
        <v>7</v>
      </c>
      <c r="E4" s="4" t="s">
        <v>50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7.75" customHeight="1" x14ac:dyDescent="0.2">
      <c r="A5" s="5" t="s">
        <v>3</v>
      </c>
      <c r="B5" s="6">
        <v>1442.62</v>
      </c>
      <c r="C5" s="7">
        <v>-4.6399999999999997</v>
      </c>
      <c r="D5" s="6">
        <v>18367.12</v>
      </c>
      <c r="E5" s="5">
        <v>25.49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2">
      <c r="A6" s="8" t="s">
        <v>4</v>
      </c>
      <c r="B6" s="9">
        <v>997.21</v>
      </c>
      <c r="C6" s="8">
        <v>20.62</v>
      </c>
      <c r="D6" s="9">
        <v>9609.1</v>
      </c>
      <c r="E6" s="8">
        <v>10.99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.5" x14ac:dyDescent="0.45">
      <c r="A7" s="10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x14ac:dyDescent="0.4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9.5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9.5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3:A4"/>
    <mergeCell ref="B3:C3"/>
    <mergeCell ref="D3:E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workbookViewId="0"/>
  </sheetViews>
  <sheetFormatPr defaultColWidth="12.5703125" defaultRowHeight="15.75" customHeight="1" x14ac:dyDescent="0.2"/>
  <cols>
    <col min="1" max="1" width="43.42578125" customWidth="1"/>
    <col min="2" max="6" width="21.7109375" customWidth="1"/>
  </cols>
  <sheetData>
    <row r="1" spans="1:26" ht="22.5" customHeight="1" x14ac:dyDescent="0.45">
      <c r="A1" s="1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45" t="s">
        <v>1</v>
      </c>
      <c r="B3" s="49" t="s">
        <v>7</v>
      </c>
      <c r="C3" s="48"/>
      <c r="D3" s="49" t="s">
        <v>8</v>
      </c>
      <c r="E3" s="48"/>
      <c r="F3" s="12" t="s">
        <v>9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46"/>
      <c r="B4" s="13" t="s">
        <v>10</v>
      </c>
      <c r="C4" s="13" t="s">
        <v>11</v>
      </c>
      <c r="D4" s="13" t="s">
        <v>10</v>
      </c>
      <c r="E4" s="13" t="s">
        <v>11</v>
      </c>
      <c r="F4" s="4" t="s">
        <v>12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2.5" customHeight="1" x14ac:dyDescent="0.2">
      <c r="A5" s="14" t="s">
        <v>13</v>
      </c>
      <c r="B5" s="15">
        <v>5978.83</v>
      </c>
      <c r="C5" s="16">
        <v>8758.02</v>
      </c>
      <c r="D5" s="15">
        <v>40.85</v>
      </c>
      <c r="E5" s="15">
        <v>47.68</v>
      </c>
      <c r="F5" s="14">
        <v>46.48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2.5" customHeight="1" x14ac:dyDescent="0.2">
      <c r="A6" s="18" t="s">
        <v>14</v>
      </c>
      <c r="B6" s="19">
        <f t="shared" ref="B6:C6" si="0">SUM(B7:B10)</f>
        <v>4484.83</v>
      </c>
      <c r="C6" s="19">
        <f t="shared" si="0"/>
        <v>4848.3799999999992</v>
      </c>
      <c r="D6" s="19">
        <v>30.64</v>
      </c>
      <c r="E6" s="19">
        <v>26.4</v>
      </c>
      <c r="F6" s="18">
        <v>8.11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2.5" customHeight="1" x14ac:dyDescent="0.45">
      <c r="A7" s="20" t="s">
        <v>15</v>
      </c>
      <c r="B7" s="21">
        <v>1621.57</v>
      </c>
      <c r="C7" s="21">
        <v>1916.99</v>
      </c>
      <c r="D7" s="20">
        <v>11.08</v>
      </c>
      <c r="E7" s="21">
        <v>10.44</v>
      </c>
      <c r="F7" s="20">
        <v>18.22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2.5" customHeight="1" x14ac:dyDescent="0.45">
      <c r="A8" s="20" t="s">
        <v>16</v>
      </c>
      <c r="B8" s="21">
        <v>2585.16</v>
      </c>
      <c r="C8" s="21">
        <v>2686.3</v>
      </c>
      <c r="D8" s="20">
        <v>17.66</v>
      </c>
      <c r="E8" s="21">
        <v>14.63</v>
      </c>
      <c r="F8" s="20">
        <v>3.91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45">
      <c r="A9" s="20" t="s">
        <v>17</v>
      </c>
      <c r="B9" s="21">
        <v>100.29</v>
      </c>
      <c r="C9" s="21">
        <v>124.36</v>
      </c>
      <c r="D9" s="21">
        <v>0.69</v>
      </c>
      <c r="E9" s="21">
        <v>0.68</v>
      </c>
      <c r="F9" s="21">
        <v>24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45">
      <c r="A10" s="20" t="s">
        <v>18</v>
      </c>
      <c r="B10" s="21">
        <v>177.81</v>
      </c>
      <c r="C10" s="21">
        <v>120.73</v>
      </c>
      <c r="D10" s="20">
        <v>1.21</v>
      </c>
      <c r="E10" s="21">
        <v>0.65</v>
      </c>
      <c r="F10" s="22">
        <v>-32.1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45">
      <c r="A11" s="23" t="s">
        <v>19</v>
      </c>
      <c r="B11" s="24">
        <f t="shared" ref="B11:C11" si="1">SUM(B12:B14)</f>
        <v>2013.15</v>
      </c>
      <c r="C11" s="24">
        <f t="shared" si="1"/>
        <v>2093.52</v>
      </c>
      <c r="D11" s="23">
        <v>13.75</v>
      </c>
      <c r="E11" s="24">
        <v>11.4</v>
      </c>
      <c r="F11" s="23">
        <v>3.99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22.5" customHeight="1" x14ac:dyDescent="0.45">
      <c r="A12" s="20" t="s">
        <v>20</v>
      </c>
      <c r="B12" s="21">
        <v>91.18</v>
      </c>
      <c r="C12" s="21">
        <v>130.09</v>
      </c>
      <c r="D12" s="20">
        <v>0.62</v>
      </c>
      <c r="E12" s="21">
        <v>0.71</v>
      </c>
      <c r="F12" s="20">
        <v>42.66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2.5" customHeight="1" x14ac:dyDescent="0.45">
      <c r="A13" s="20" t="s">
        <v>21</v>
      </c>
      <c r="B13" s="21">
        <v>1313.04</v>
      </c>
      <c r="C13" s="21">
        <v>1387.05</v>
      </c>
      <c r="D13" s="20">
        <v>8.9700000000000006</v>
      </c>
      <c r="E13" s="21">
        <v>7.55</v>
      </c>
      <c r="F13" s="21">
        <v>5.64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45">
      <c r="A14" s="20" t="s">
        <v>22</v>
      </c>
      <c r="B14" s="21">
        <v>608.92999999999995</v>
      </c>
      <c r="C14" s="21">
        <v>576.38</v>
      </c>
      <c r="D14" s="20">
        <v>4.16</v>
      </c>
      <c r="E14" s="21">
        <v>3.14</v>
      </c>
      <c r="F14" s="26">
        <v>-5.35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45">
      <c r="A15" s="23" t="s">
        <v>23</v>
      </c>
      <c r="B15" s="27">
        <f t="shared" ref="B15:C15" si="2">SUM(B16:B18)</f>
        <v>1305.3</v>
      </c>
      <c r="C15" s="27">
        <f t="shared" si="2"/>
        <v>1209.3600000000001</v>
      </c>
      <c r="D15" s="23">
        <v>8.92</v>
      </c>
      <c r="E15" s="24">
        <v>6.58</v>
      </c>
      <c r="F15" s="28">
        <v>-7.35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22.5" customHeight="1" x14ac:dyDescent="0.45">
      <c r="A16" s="20" t="s">
        <v>24</v>
      </c>
      <c r="B16" s="29">
        <v>7.6</v>
      </c>
      <c r="C16" s="29">
        <v>6.93</v>
      </c>
      <c r="D16" s="20">
        <v>0.05</v>
      </c>
      <c r="E16" s="21">
        <v>0.04</v>
      </c>
      <c r="F16" s="26">
        <v>-8.7899999999999991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 x14ac:dyDescent="0.45">
      <c r="A17" s="20" t="s">
        <v>25</v>
      </c>
      <c r="B17" s="29">
        <v>1297.52</v>
      </c>
      <c r="C17" s="29">
        <v>1199.76</v>
      </c>
      <c r="D17" s="20">
        <v>8.86</v>
      </c>
      <c r="E17" s="21">
        <v>6.53</v>
      </c>
      <c r="F17" s="26">
        <v>-7.53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45">
      <c r="A18" s="20" t="s">
        <v>26</v>
      </c>
      <c r="B18" s="29">
        <v>0.18</v>
      </c>
      <c r="C18" s="29">
        <v>2.67</v>
      </c>
      <c r="D18" s="20">
        <v>0.01</v>
      </c>
      <c r="E18" s="21">
        <v>0.01</v>
      </c>
      <c r="F18" s="21">
        <v>1419.15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45">
      <c r="A19" s="23" t="s">
        <v>27</v>
      </c>
      <c r="B19" s="24">
        <v>11.44</v>
      </c>
      <c r="C19" s="24">
        <v>526.03</v>
      </c>
      <c r="D19" s="23">
        <v>0.08</v>
      </c>
      <c r="E19" s="24">
        <v>2.86</v>
      </c>
      <c r="F19" s="24">
        <v>4497.57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22.5" customHeight="1" x14ac:dyDescent="0.45">
      <c r="A20" s="23" t="s">
        <v>28</v>
      </c>
      <c r="B20" s="24">
        <v>304.62</v>
      </c>
      <c r="C20" s="24">
        <v>318.05</v>
      </c>
      <c r="D20" s="23">
        <v>2.08</v>
      </c>
      <c r="E20" s="24">
        <v>1.73</v>
      </c>
      <c r="F20" s="23">
        <v>4.41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22.5" customHeight="1" x14ac:dyDescent="0.45">
      <c r="A21" s="30" t="s">
        <v>29</v>
      </c>
      <c r="B21" s="31">
        <v>538.66999999999996</v>
      </c>
      <c r="C21" s="31">
        <v>613.76</v>
      </c>
      <c r="D21" s="30">
        <v>3.68</v>
      </c>
      <c r="E21" s="31">
        <v>3.35</v>
      </c>
      <c r="F21" s="30">
        <v>13.94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6.75" customHeight="1" x14ac:dyDescent="0.2">
      <c r="A22" s="32" t="s">
        <v>30</v>
      </c>
      <c r="B22" s="33">
        <f t="shared" ref="B22:E22" si="3">SUM(B5+B6+B11+B15+B19+B20+B21)</f>
        <v>14636.84</v>
      </c>
      <c r="C22" s="33">
        <f t="shared" si="3"/>
        <v>18367.119999999995</v>
      </c>
      <c r="D22" s="33">
        <f t="shared" si="3"/>
        <v>100.00000000000001</v>
      </c>
      <c r="E22" s="33">
        <f t="shared" si="3"/>
        <v>100</v>
      </c>
      <c r="F22" s="34">
        <v>25.49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22.5" customHeight="1" x14ac:dyDescent="0.45">
      <c r="A23" s="10" t="s">
        <v>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2.5" customHeight="1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2.5" customHeight="1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2.5" customHeight="1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2.5" customHeight="1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2.5" customHeight="1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2.5" customHeight="1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2.5" customHeight="1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2.5" customHeight="1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2.5" customHeight="1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3:A4"/>
    <mergeCell ref="B3:C3"/>
    <mergeCell ref="D3:E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98"/>
  <sheetViews>
    <sheetView workbookViewId="0"/>
  </sheetViews>
  <sheetFormatPr defaultColWidth="12.5703125" defaultRowHeight="15.75" customHeight="1" x14ac:dyDescent="0.2"/>
  <cols>
    <col min="1" max="1" width="41.42578125" customWidth="1"/>
    <col min="2" max="6" width="21.28515625" customWidth="1"/>
  </cols>
  <sheetData>
    <row r="1" spans="1:26" ht="21.75" customHeight="1" x14ac:dyDescent="0.4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45" t="s">
        <v>1</v>
      </c>
      <c r="B3" s="49" t="s">
        <v>7</v>
      </c>
      <c r="C3" s="48"/>
      <c r="D3" s="49" t="s">
        <v>8</v>
      </c>
      <c r="E3" s="48"/>
      <c r="F3" s="50" t="s">
        <v>9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46"/>
      <c r="B4" s="13" t="s">
        <v>10</v>
      </c>
      <c r="C4" s="13" t="s">
        <v>11</v>
      </c>
      <c r="D4" s="13" t="s">
        <v>10</v>
      </c>
      <c r="E4" s="13" t="s">
        <v>11</v>
      </c>
      <c r="F4" s="5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2">
      <c r="A5" s="35" t="s">
        <v>32</v>
      </c>
      <c r="B5" s="36">
        <v>14636.84</v>
      </c>
      <c r="C5" s="36">
        <v>18367.12</v>
      </c>
      <c r="D5" s="36">
        <v>100</v>
      </c>
      <c r="E5" s="36">
        <v>100</v>
      </c>
      <c r="F5" s="36">
        <v>25.49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 x14ac:dyDescent="0.2">
      <c r="A6" s="37" t="s">
        <v>33</v>
      </c>
      <c r="B6" s="38">
        <v>5978.83</v>
      </c>
      <c r="C6" s="38">
        <v>8758.02</v>
      </c>
      <c r="D6" s="38">
        <v>40.85</v>
      </c>
      <c r="E6" s="38">
        <v>47.68</v>
      </c>
      <c r="F6" s="38">
        <v>46.48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 x14ac:dyDescent="0.2">
      <c r="A7" s="18" t="s">
        <v>34</v>
      </c>
      <c r="B7" s="19">
        <f t="shared" ref="B7:C7" si="0">SUM(B5-B6)</f>
        <v>8658.01</v>
      </c>
      <c r="C7" s="19">
        <f t="shared" si="0"/>
        <v>9609.0999999999985</v>
      </c>
      <c r="D7" s="38">
        <v>59.15</v>
      </c>
      <c r="E7" s="38">
        <v>52.32</v>
      </c>
      <c r="F7" s="38">
        <v>10.99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2">
      <c r="A8" s="39" t="s">
        <v>35</v>
      </c>
      <c r="B8" s="40">
        <v>712.89</v>
      </c>
      <c r="C8" s="40">
        <v>770.36</v>
      </c>
      <c r="D8" s="40">
        <v>4.87</v>
      </c>
      <c r="E8" s="40">
        <v>4.2</v>
      </c>
      <c r="F8" s="40">
        <v>8.06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customHeight="1" x14ac:dyDescent="0.2">
      <c r="A9" s="41" t="s">
        <v>36</v>
      </c>
      <c r="B9" s="42">
        <f t="shared" ref="B9:C9" si="1">SUM(B7-B8)</f>
        <v>7945.12</v>
      </c>
      <c r="C9" s="42">
        <f t="shared" si="1"/>
        <v>8838.739999999998</v>
      </c>
      <c r="D9" s="42">
        <v>54.28</v>
      </c>
      <c r="E9" s="42">
        <v>48.12</v>
      </c>
      <c r="F9" s="42">
        <v>11.25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9.5" x14ac:dyDescent="0.45">
      <c r="A10" s="10" t="s">
        <v>37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1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4">
    <mergeCell ref="A3:A4"/>
    <mergeCell ref="B3:C3"/>
    <mergeCell ref="D3:E3"/>
    <mergeCell ref="F3:F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workbookViewId="0"/>
  </sheetViews>
  <sheetFormatPr defaultColWidth="12.5703125" defaultRowHeight="15.75" customHeight="1" x14ac:dyDescent="0.2"/>
  <cols>
    <col min="1" max="1" width="43.42578125" customWidth="1"/>
    <col min="2" max="6" width="21.7109375" customWidth="1"/>
  </cols>
  <sheetData>
    <row r="1" spans="1:26" ht="22.5" customHeight="1" x14ac:dyDescent="0.45">
      <c r="A1" s="1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45" t="s">
        <v>1</v>
      </c>
      <c r="B3" s="49" t="s">
        <v>7</v>
      </c>
      <c r="C3" s="48"/>
      <c r="D3" s="49" t="s">
        <v>8</v>
      </c>
      <c r="E3" s="48"/>
      <c r="F3" s="12" t="s">
        <v>9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46"/>
      <c r="B4" s="13" t="s">
        <v>10</v>
      </c>
      <c r="C4" s="13" t="s">
        <v>11</v>
      </c>
      <c r="D4" s="13" t="s">
        <v>10</v>
      </c>
      <c r="E4" s="13" t="s">
        <v>11</v>
      </c>
      <c r="F4" s="4" t="s">
        <v>12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2.5" customHeight="1" x14ac:dyDescent="0.2">
      <c r="A5" s="14" t="s">
        <v>13</v>
      </c>
      <c r="B5" s="15">
        <v>7918.89</v>
      </c>
      <c r="C5" s="16">
        <v>15372.28</v>
      </c>
      <c r="D5" s="15">
        <v>58.37</v>
      </c>
      <c r="E5" s="15">
        <v>71.52</v>
      </c>
      <c r="F5" s="14">
        <v>94.12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2.5" customHeight="1" x14ac:dyDescent="0.2">
      <c r="A6" s="18" t="s">
        <v>14</v>
      </c>
      <c r="B6" s="19">
        <f t="shared" ref="B6:C6" si="0">SUM(B7:B10)</f>
        <v>1549.27</v>
      </c>
      <c r="C6" s="19">
        <f t="shared" si="0"/>
        <v>1714.2600000000002</v>
      </c>
      <c r="D6" s="19">
        <v>11.42</v>
      </c>
      <c r="E6" s="19">
        <v>7.98</v>
      </c>
      <c r="F6" s="18">
        <v>10.65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2.5" customHeight="1" x14ac:dyDescent="0.45">
      <c r="A7" s="20" t="s">
        <v>15</v>
      </c>
      <c r="B7" s="21">
        <v>216.8</v>
      </c>
      <c r="C7" s="21">
        <v>348.04</v>
      </c>
      <c r="D7" s="21">
        <v>1.6</v>
      </c>
      <c r="E7" s="21">
        <v>1.62</v>
      </c>
      <c r="F7" s="20">
        <v>60.54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2.5" customHeight="1" x14ac:dyDescent="0.45">
      <c r="A8" s="20" t="s">
        <v>16</v>
      </c>
      <c r="B8" s="21">
        <v>1155.21</v>
      </c>
      <c r="C8" s="21">
        <v>1181.3900000000001</v>
      </c>
      <c r="D8" s="20">
        <v>8.52</v>
      </c>
      <c r="E8" s="21">
        <v>5.5</v>
      </c>
      <c r="F8" s="20">
        <v>2.27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45">
      <c r="A9" s="20" t="s">
        <v>17</v>
      </c>
      <c r="B9" s="21">
        <v>126.28</v>
      </c>
      <c r="C9" s="21">
        <v>114.92</v>
      </c>
      <c r="D9" s="21">
        <v>0.93</v>
      </c>
      <c r="E9" s="21">
        <v>0.53</v>
      </c>
      <c r="F9" s="22">
        <v>-9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45">
      <c r="A10" s="20" t="s">
        <v>18</v>
      </c>
      <c r="B10" s="21">
        <v>50.98</v>
      </c>
      <c r="C10" s="21">
        <v>69.91</v>
      </c>
      <c r="D10" s="20">
        <v>0.37</v>
      </c>
      <c r="E10" s="21">
        <v>0.33</v>
      </c>
      <c r="F10" s="43">
        <v>37.14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45">
      <c r="A11" s="23" t="s">
        <v>39</v>
      </c>
      <c r="B11" s="24">
        <f t="shared" ref="B11:C11" si="1">SUM(B12:B14)</f>
        <v>1770.3</v>
      </c>
      <c r="C11" s="24">
        <f t="shared" si="1"/>
        <v>1526.17</v>
      </c>
      <c r="D11" s="23">
        <v>13.05</v>
      </c>
      <c r="E11" s="24">
        <v>7.1</v>
      </c>
      <c r="F11" s="28">
        <v>-13.79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22.5" customHeight="1" x14ac:dyDescent="0.45">
      <c r="A12" s="20" t="s">
        <v>40</v>
      </c>
      <c r="B12" s="21">
        <v>51.03</v>
      </c>
      <c r="C12" s="21">
        <v>32.51</v>
      </c>
      <c r="D12" s="20">
        <v>0.38</v>
      </c>
      <c r="E12" s="21">
        <v>0.15</v>
      </c>
      <c r="F12" s="26">
        <v>-36.29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2.5" customHeight="1" x14ac:dyDescent="0.45">
      <c r="A13" s="20" t="s">
        <v>41</v>
      </c>
      <c r="B13" s="21">
        <v>1715.58</v>
      </c>
      <c r="C13" s="21">
        <v>1490.73</v>
      </c>
      <c r="D13" s="20">
        <v>12.65</v>
      </c>
      <c r="E13" s="21">
        <v>6.94</v>
      </c>
      <c r="F13" s="22">
        <v>-13.11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45">
      <c r="A14" s="20" t="s">
        <v>42</v>
      </c>
      <c r="B14" s="21">
        <v>3.69</v>
      </c>
      <c r="C14" s="21">
        <v>2.93</v>
      </c>
      <c r="D14" s="20">
        <v>0.02</v>
      </c>
      <c r="E14" s="21">
        <v>0.01</v>
      </c>
      <c r="F14" s="26">
        <v>-20.67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45">
      <c r="A15" s="23" t="s">
        <v>43</v>
      </c>
      <c r="B15" s="27">
        <f t="shared" ref="B15:C15" si="2">SUM(B16:B18)</f>
        <v>1190.32</v>
      </c>
      <c r="C15" s="27">
        <f t="shared" si="2"/>
        <v>1252.71</v>
      </c>
      <c r="D15" s="23">
        <v>8.77</v>
      </c>
      <c r="E15" s="24">
        <v>5.83</v>
      </c>
      <c r="F15" s="44">
        <v>5.24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22.5" customHeight="1" x14ac:dyDescent="0.45">
      <c r="A16" s="20" t="s">
        <v>44</v>
      </c>
      <c r="B16" s="29">
        <v>145.03</v>
      </c>
      <c r="C16" s="29">
        <v>113.05</v>
      </c>
      <c r="D16" s="20">
        <v>1.07</v>
      </c>
      <c r="E16" s="21">
        <v>0.53</v>
      </c>
      <c r="F16" s="26">
        <v>-22.05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 x14ac:dyDescent="0.45">
      <c r="A17" s="20" t="s">
        <v>45</v>
      </c>
      <c r="B17" s="29">
        <v>720.87</v>
      </c>
      <c r="C17" s="29">
        <v>797.54</v>
      </c>
      <c r="D17" s="20">
        <v>5.31</v>
      </c>
      <c r="E17" s="21">
        <v>3.71</v>
      </c>
      <c r="F17" s="43">
        <v>10.64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45">
      <c r="A18" s="20" t="s">
        <v>46</v>
      </c>
      <c r="B18" s="29">
        <v>324.42</v>
      </c>
      <c r="C18" s="29">
        <v>342.12</v>
      </c>
      <c r="D18" s="20">
        <v>2.39</v>
      </c>
      <c r="E18" s="21">
        <v>1.59</v>
      </c>
      <c r="F18" s="21">
        <v>5.46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45">
      <c r="A19" s="23" t="s">
        <v>47</v>
      </c>
      <c r="B19" s="24">
        <v>539.19000000000005</v>
      </c>
      <c r="C19" s="24">
        <v>686.5</v>
      </c>
      <c r="D19" s="23">
        <v>3.97</v>
      </c>
      <c r="E19" s="24">
        <v>3.19</v>
      </c>
      <c r="F19" s="24">
        <v>27.32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22.5" customHeight="1" x14ac:dyDescent="0.45">
      <c r="A20" s="23" t="s">
        <v>48</v>
      </c>
      <c r="B20" s="24">
        <v>205.67</v>
      </c>
      <c r="C20" s="24">
        <v>239.69</v>
      </c>
      <c r="D20" s="23">
        <v>1.52</v>
      </c>
      <c r="E20" s="24">
        <v>1.1200000000000001</v>
      </c>
      <c r="F20" s="23">
        <v>16.54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22.5" customHeight="1" x14ac:dyDescent="0.45">
      <c r="A21" s="30" t="s">
        <v>29</v>
      </c>
      <c r="B21" s="31">
        <v>392.49</v>
      </c>
      <c r="C21" s="31">
        <v>701.25</v>
      </c>
      <c r="D21" s="31">
        <v>2.9</v>
      </c>
      <c r="E21" s="31">
        <v>3.26</v>
      </c>
      <c r="F21" s="30">
        <v>78.66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6.75" customHeight="1" x14ac:dyDescent="0.2">
      <c r="A22" s="32" t="s">
        <v>30</v>
      </c>
      <c r="B22" s="33">
        <f t="shared" ref="B22:E22" si="3">SUM(B5+B6+B11+B15+B19+B20+B21)</f>
        <v>13566.13</v>
      </c>
      <c r="C22" s="33">
        <f t="shared" si="3"/>
        <v>21492.859999999997</v>
      </c>
      <c r="D22" s="33">
        <f t="shared" si="3"/>
        <v>99.999999999999986</v>
      </c>
      <c r="E22" s="33">
        <f t="shared" si="3"/>
        <v>100</v>
      </c>
      <c r="F22" s="34">
        <v>58.43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22.5" customHeight="1" x14ac:dyDescent="0.45">
      <c r="A23" s="10" t="s">
        <v>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2.5" customHeight="1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2.5" customHeight="1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2.5" customHeight="1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2.5" customHeight="1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2.5" customHeight="1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2.5" customHeight="1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2.5" customHeight="1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2.5" customHeight="1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2.5" customHeight="1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3:A4"/>
    <mergeCell ref="B3:C3"/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ส่งออก_ภาพรวม</vt:lpstr>
      <vt:lpstr>ส่งออก_รายสินค้า</vt:lpstr>
      <vt:lpstr>ส่งออก_สุทธิ</vt:lpstr>
      <vt:lpstr>นำเข้า_รายสินค้า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Tassanee Raktuam</cp:lastModifiedBy>
  <dcterms:modified xsi:type="dcterms:W3CDTF">2025-03-07T08:59:21Z</dcterms:modified>
</cp:coreProperties>
</file>