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tassanee\Downloads\"/>
    </mc:Choice>
  </mc:AlternateContent>
  <xr:revisionPtr revIDLastSave="0" documentId="13_ncr:1_{77001BEE-DF2E-4873-AC10-D896629923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7" i="3" l="1"/>
  <c r="C9" i="3" s="1"/>
  <c r="B7" i="3"/>
  <c r="B9" i="3" s="1"/>
  <c r="E22" i="2"/>
  <c r="D22" i="2"/>
  <c r="C15" i="2"/>
  <c r="B15" i="2"/>
  <c r="C11" i="2"/>
  <c r="B11" i="2"/>
  <c r="F6" i="2"/>
  <c r="C6" i="2"/>
  <c r="C22" i="2" s="1"/>
  <c r="B6" i="2"/>
  <c r="B22" i="2" s="1"/>
  <c r="F5" i="2"/>
</calcChain>
</file>

<file path=xl/sharedStrings.xml><?xml version="1.0" encoding="utf-8"?>
<sst xmlns="http://schemas.openxmlformats.org/spreadsheetml/2006/main" count="55" uniqueCount="41">
  <si>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มูลค่าการส่งออกสินค้าอัญมณีและเครื่องประดับไทยช่วงเดือนมกราคม-พฤศจิกายน ปี 2567</t>
    </r>
  </si>
  <si>
    <t>รายการ</t>
  </si>
  <si>
    <t>มกราคม-พฤศจิกายน 2567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</si>
  <si>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</si>
  <si>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</si>
  <si>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</si>
  <si>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มูลค่าการส่งออกอัญมณีและเครื่องประดับไทยรายสินค้าในช่วงเดือนมกราคม-พฤศจิกายน ปี 2566 และปี 2567</t>
    </r>
  </si>
  <si>
    <t>มูลค่า (ล้านดอลลาร์สหรัฐ)</t>
  </si>
  <si>
    <t>สัดส่วน (ร้อยละ)</t>
  </si>
  <si>
    <t>เปลี่ยนแปลง (ร้อยละ)</t>
  </si>
  <si>
    <t>ม.ค.-พ.ย. 66</t>
  </si>
  <si>
    <t>ม.ค.-พ.ย. 67</t>
  </si>
  <si>
    <t>ม.ค.-พ.ย. 67/66</t>
  </si>
  <si>
    <t>1. ทองคำที่ยังมิได้ขึ้นรูปหรือทองคำกึ่งสำเร็จรูป</t>
  </si>
  <si>
    <t>2. เครื่องประดับแท้</t>
  </si>
  <si>
    <t>2.1 เครื่องประดับเงิน</t>
  </si>
  <si>
    <t>2.2 เครื่องประดับทอง</t>
  </si>
  <si>
    <t>2.3 เครื่องประดับแพลทินัม</t>
  </si>
  <si>
    <t>2.4 อื่น ๆ</t>
  </si>
  <si>
    <t>3. พลอยสี</t>
  </si>
  <si>
    <t>3.1 พลอยก้อน</t>
  </si>
  <si>
    <t>3.2 พลอยเนื้อแข็งเจียระไน</t>
  </si>
  <si>
    <t>3.3 พลอยเนื้ออ่อนเจียระไน</t>
  </si>
  <si>
    <t>4. เพชร</t>
  </si>
  <si>
    <t>4.1 เพชรก้อน</t>
  </si>
  <si>
    <t>4.2 เพชรเจียระไน</t>
  </si>
  <si>
    <t>4.3 อื่น ๆ</t>
  </si>
  <si>
    <t>5. เครื่องประดับเทียม</t>
  </si>
  <si>
    <t>6. ของทำด้วยไข่มุก และรัตนชาติ</t>
  </si>
  <si>
    <t>7. อื่น ๆ</t>
  </si>
  <si>
    <t>รวมทั้งสิ้น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</si>
  <si>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มูลค่าการส่งออกสุทธิของสินค้าอัญมณีและเครื่องประดับไทยในช่วงเดือนมกราคม-พฤศจิกายน ปี 2566 และปี 2567
</t>
    </r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</si>
  <si>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</si>
  <si>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</si>
  <si>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</si>
  <si>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</si>
  <si>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</si>
  <si>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</si>
  <si>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 พ.ย./ต.ค. 67</t>
  </si>
  <si>
    <t>เปลี่ยนแปลง (%) พ.ย./ต.ค. 67/66</t>
  </si>
  <si>
    <t>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</si>
</sst>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0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5" fillId="0" borderId="6" xfId="0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4" fontId="8" fillId="0" borderId="6" xfId="0" applyNumberFormat="1" applyFont="1" applyBorder="1"/>
    <xf numFmtId="0" fontId="9" fillId="0" borderId="6" xfId="0" applyFont="1" applyBorder="1"/>
    <xf numFmtId="4" fontId="1" fillId="0" borderId="6" xfId="0" applyNumberFormat="1" applyFont="1" applyBorder="1"/>
    <xf numFmtId="0" fontId="2" fillId="0" borderId="4" xfId="0" applyFont="1" applyBorder="1"/>
    <xf numFmtId="4" fontId="2" fillId="0" borderId="4" xfId="0" applyNumberFormat="1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/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42" t="s">
        <v>1</v>
      </c>
      <c r="B3" s="44" t="s">
        <v>40</v>
      </c>
      <c r="C3" s="45"/>
      <c r="D3" s="46" t="s">
        <v>2</v>
      </c>
      <c r="E3" s="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">
      <c r="A4" s="43"/>
      <c r="B4" s="4" t="s">
        <v>7</v>
      </c>
      <c r="C4" s="4" t="s">
        <v>38</v>
      </c>
      <c r="D4" s="4" t="s">
        <v>7</v>
      </c>
      <c r="E4" s="4" t="s">
        <v>39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.75" customHeight="1" x14ac:dyDescent="0.2">
      <c r="A5" s="5" t="s">
        <v>3</v>
      </c>
      <c r="B5" s="6">
        <v>1512.8</v>
      </c>
      <c r="C5" s="7">
        <v>-49.01</v>
      </c>
      <c r="D5" s="6">
        <v>16924.490000000002</v>
      </c>
      <c r="E5" s="5">
        <v>23.86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8" t="s">
        <v>4</v>
      </c>
      <c r="B6" s="9">
        <v>826.71</v>
      </c>
      <c r="C6" s="8">
        <v>12.47</v>
      </c>
      <c r="D6" s="9">
        <v>8611.89</v>
      </c>
      <c r="E6" s="8">
        <v>6.3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x14ac:dyDescent="0.45">
      <c r="A7" s="10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>
      <selection activeCell="H10" sqref="H10"/>
    </sheetView>
  </sheetViews>
  <sheetFormatPr defaultColWidth="12.5703125" defaultRowHeight="15.75" customHeight="1" x14ac:dyDescent="0.2"/>
  <cols>
    <col min="1" max="1" width="43.42578125" customWidth="1"/>
    <col min="2" max="5" width="21.7109375" customWidth="1"/>
    <col min="6" max="6" width="24.5703125" customWidth="1"/>
  </cols>
  <sheetData>
    <row r="1" spans="1:26" ht="22.5" customHeight="1" x14ac:dyDescent="0.4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2" t="s">
        <v>1</v>
      </c>
      <c r="B3" s="46" t="s">
        <v>7</v>
      </c>
      <c r="C3" s="45"/>
      <c r="D3" s="46" t="s">
        <v>8</v>
      </c>
      <c r="E3" s="45"/>
      <c r="F3" s="12" t="s">
        <v>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43"/>
      <c r="B4" s="13" t="s">
        <v>10</v>
      </c>
      <c r="C4" s="13" t="s">
        <v>11</v>
      </c>
      <c r="D4" s="13" t="s">
        <v>10</v>
      </c>
      <c r="E4" s="13" t="s">
        <v>11</v>
      </c>
      <c r="F4" s="4" t="s">
        <v>12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4" t="s">
        <v>13</v>
      </c>
      <c r="B5" s="15">
        <v>5563.2</v>
      </c>
      <c r="C5" s="16">
        <v>8312.61</v>
      </c>
      <c r="D5" s="15">
        <v>40.71</v>
      </c>
      <c r="E5" s="15">
        <v>49.12</v>
      </c>
      <c r="F5" s="14">
        <f>49.42</f>
        <v>49.42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2.5" customHeight="1" x14ac:dyDescent="0.2">
      <c r="A6" s="18" t="s">
        <v>14</v>
      </c>
      <c r="B6" s="19">
        <f t="shared" ref="B6:C6" si="0">SUM(B7:B10)</f>
        <v>4173.3999999999996</v>
      </c>
      <c r="C6" s="19">
        <f t="shared" si="0"/>
        <v>4510.25</v>
      </c>
      <c r="D6" s="19">
        <v>30.54</v>
      </c>
      <c r="E6" s="19">
        <v>26.65</v>
      </c>
      <c r="F6" s="18">
        <f>8.07</f>
        <v>8.07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2.5" customHeight="1" x14ac:dyDescent="0.45">
      <c r="A7" s="20" t="s">
        <v>15</v>
      </c>
      <c r="B7" s="21">
        <v>1479.38</v>
      </c>
      <c r="C7" s="21">
        <v>1765.46</v>
      </c>
      <c r="D7" s="20">
        <v>10.83</v>
      </c>
      <c r="E7" s="21">
        <v>10.43</v>
      </c>
      <c r="F7" s="20">
        <v>19.34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45">
      <c r="A8" s="20" t="s">
        <v>16</v>
      </c>
      <c r="B8" s="21">
        <v>2436.66</v>
      </c>
      <c r="C8" s="21">
        <v>2534.5</v>
      </c>
      <c r="D8" s="20">
        <v>17.829999999999998</v>
      </c>
      <c r="E8" s="21">
        <v>14.98</v>
      </c>
      <c r="F8" s="20">
        <v>4.0199999999999996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20" t="s">
        <v>17</v>
      </c>
      <c r="B9" s="21">
        <v>95.83</v>
      </c>
      <c r="C9" s="21">
        <v>105.93</v>
      </c>
      <c r="D9" s="21">
        <v>0.7</v>
      </c>
      <c r="E9" s="21">
        <v>0.63</v>
      </c>
      <c r="F9" s="20">
        <v>10.55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20" t="s">
        <v>18</v>
      </c>
      <c r="B10" s="21">
        <v>161.53</v>
      </c>
      <c r="C10" s="21">
        <v>104.36</v>
      </c>
      <c r="D10" s="20">
        <v>1.18</v>
      </c>
      <c r="E10" s="21">
        <v>0.61</v>
      </c>
      <c r="F10" s="22">
        <v>-35.39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23" t="s">
        <v>19</v>
      </c>
      <c r="B11" s="24">
        <f t="shared" ref="B11:C11" si="1">SUM(B12:B14)</f>
        <v>1928.55</v>
      </c>
      <c r="C11" s="24">
        <f t="shared" si="1"/>
        <v>2025.96</v>
      </c>
      <c r="D11" s="23">
        <v>14.11</v>
      </c>
      <c r="E11" s="24">
        <v>11.97</v>
      </c>
      <c r="F11" s="23">
        <v>5.05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2.5" customHeight="1" x14ac:dyDescent="0.45">
      <c r="A12" s="20" t="s">
        <v>20</v>
      </c>
      <c r="B12" s="21">
        <v>83.03</v>
      </c>
      <c r="C12" s="21">
        <v>122.81</v>
      </c>
      <c r="D12" s="20">
        <v>0.6</v>
      </c>
      <c r="E12" s="21">
        <v>0.73</v>
      </c>
      <c r="F12" s="20">
        <v>47.92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45">
      <c r="A13" s="20" t="s">
        <v>21</v>
      </c>
      <c r="B13" s="21">
        <v>1273.3</v>
      </c>
      <c r="C13" s="21">
        <v>1340.81</v>
      </c>
      <c r="D13" s="20">
        <v>9.32</v>
      </c>
      <c r="E13" s="21">
        <v>7.92</v>
      </c>
      <c r="F13" s="21">
        <v>5.3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20" t="s">
        <v>22</v>
      </c>
      <c r="B14" s="21">
        <v>572.22</v>
      </c>
      <c r="C14" s="21">
        <v>562.34</v>
      </c>
      <c r="D14" s="20">
        <v>4.1900000000000004</v>
      </c>
      <c r="E14" s="21">
        <v>3.32</v>
      </c>
      <c r="F14" s="22">
        <v>-1.73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23" t="s">
        <v>23</v>
      </c>
      <c r="B15" s="26">
        <f t="shared" ref="B15:C15" si="2">SUM(B16:B18)</f>
        <v>1215.76</v>
      </c>
      <c r="C15" s="26">
        <f t="shared" si="2"/>
        <v>1143.4999999999998</v>
      </c>
      <c r="D15" s="23">
        <v>8.9</v>
      </c>
      <c r="E15" s="24">
        <v>6.76</v>
      </c>
      <c r="F15" s="27">
        <v>-5.94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2.5" customHeight="1" x14ac:dyDescent="0.45">
      <c r="A16" s="20" t="s">
        <v>24</v>
      </c>
      <c r="B16" s="28">
        <v>7.1</v>
      </c>
      <c r="C16" s="28">
        <v>6.36</v>
      </c>
      <c r="D16" s="20">
        <v>0.05</v>
      </c>
      <c r="E16" s="21">
        <v>0.04</v>
      </c>
      <c r="F16" s="22">
        <v>-10.44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45">
      <c r="A17" s="20" t="s">
        <v>25</v>
      </c>
      <c r="B17" s="28">
        <v>1208.49</v>
      </c>
      <c r="C17" s="28">
        <v>1134.52</v>
      </c>
      <c r="D17" s="20">
        <v>8.84</v>
      </c>
      <c r="E17" s="21">
        <v>6.7</v>
      </c>
      <c r="F17" s="22">
        <v>-6.12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20" t="s">
        <v>26</v>
      </c>
      <c r="B18" s="28">
        <v>0.17</v>
      </c>
      <c r="C18" s="28">
        <v>2.62</v>
      </c>
      <c r="D18" s="20">
        <v>0.01</v>
      </c>
      <c r="E18" s="21">
        <v>0.02</v>
      </c>
      <c r="F18" s="20">
        <v>1432.59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23" t="s">
        <v>27</v>
      </c>
      <c r="B19" s="24">
        <v>278.2</v>
      </c>
      <c r="C19" s="24">
        <v>293.20999999999998</v>
      </c>
      <c r="D19" s="23">
        <v>2.04</v>
      </c>
      <c r="E19" s="24">
        <v>1.73</v>
      </c>
      <c r="F19" s="24">
        <v>5.4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2.5" customHeight="1" x14ac:dyDescent="0.45">
      <c r="A20" s="23" t="s">
        <v>28</v>
      </c>
      <c r="B20" s="24">
        <v>125.83</v>
      </c>
      <c r="C20" s="24">
        <v>154.41</v>
      </c>
      <c r="D20" s="23">
        <v>0.92</v>
      </c>
      <c r="E20" s="24">
        <v>0.91</v>
      </c>
      <c r="F20" s="23">
        <v>22.72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2.5" customHeight="1" x14ac:dyDescent="0.45">
      <c r="A21" s="29" t="s">
        <v>29</v>
      </c>
      <c r="B21" s="30">
        <v>379.61</v>
      </c>
      <c r="C21" s="30">
        <v>484.55</v>
      </c>
      <c r="D21" s="29">
        <v>2.78</v>
      </c>
      <c r="E21" s="30">
        <v>2.86</v>
      </c>
      <c r="F21" s="29">
        <v>27.64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31" t="s">
        <v>30</v>
      </c>
      <c r="B22" s="32">
        <f t="shared" ref="B22:E22" si="3">SUM(B5+B6+B11+B15+B19+B20+B21)</f>
        <v>13664.55</v>
      </c>
      <c r="C22" s="32">
        <f t="shared" si="3"/>
        <v>16924.489999999998</v>
      </c>
      <c r="D22" s="32">
        <f t="shared" si="3"/>
        <v>100.00000000000001</v>
      </c>
      <c r="E22" s="32">
        <f t="shared" si="3"/>
        <v>100</v>
      </c>
      <c r="F22" s="33">
        <v>23.86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2.5" customHeight="1" x14ac:dyDescent="0.45">
      <c r="A23" s="10" t="s">
        <v>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workbookViewId="0"/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2.28515625" customWidth="1"/>
  </cols>
  <sheetData>
    <row r="1" spans="1:26" ht="21.75" customHeight="1" x14ac:dyDescent="0.4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2" t="s">
        <v>1</v>
      </c>
      <c r="B3" s="46" t="s">
        <v>7</v>
      </c>
      <c r="C3" s="45"/>
      <c r="D3" s="46" t="s">
        <v>8</v>
      </c>
      <c r="E3" s="45"/>
      <c r="F3" s="47" t="s">
        <v>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43"/>
      <c r="B4" s="13" t="s">
        <v>10</v>
      </c>
      <c r="C4" s="13" t="s">
        <v>11</v>
      </c>
      <c r="D4" s="13" t="s">
        <v>10</v>
      </c>
      <c r="E4" s="13" t="s">
        <v>11</v>
      </c>
      <c r="F4" s="4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34" t="s">
        <v>32</v>
      </c>
      <c r="B5" s="35">
        <v>13664.55</v>
      </c>
      <c r="C5" s="35">
        <v>16924.490000000002</v>
      </c>
      <c r="D5" s="35">
        <v>100</v>
      </c>
      <c r="E5" s="35">
        <v>100</v>
      </c>
      <c r="F5" s="35">
        <v>23.86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36" t="s">
        <v>33</v>
      </c>
      <c r="B6" s="37">
        <v>5563.2</v>
      </c>
      <c r="C6" s="37">
        <v>8312.61</v>
      </c>
      <c r="D6" s="37">
        <v>40.71</v>
      </c>
      <c r="E6" s="37">
        <v>49.12</v>
      </c>
      <c r="F6" s="37">
        <v>49.42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8" t="s">
        <v>34</v>
      </c>
      <c r="B7" s="19">
        <f t="shared" ref="B7:C7" si="0">SUM(B5-B6)</f>
        <v>8101.3499999999995</v>
      </c>
      <c r="C7" s="19">
        <f t="shared" si="0"/>
        <v>8611.880000000001</v>
      </c>
      <c r="D7" s="37">
        <v>59.29</v>
      </c>
      <c r="E7" s="37">
        <v>50.88</v>
      </c>
      <c r="F7" s="37">
        <v>6.3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38" t="s">
        <v>35</v>
      </c>
      <c r="B8" s="39">
        <v>679.9</v>
      </c>
      <c r="C8" s="39">
        <v>720.65</v>
      </c>
      <c r="D8" s="39">
        <v>4.9800000000000004</v>
      </c>
      <c r="E8" s="39">
        <v>4.25</v>
      </c>
      <c r="F8" s="39">
        <v>5.99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40" t="s">
        <v>36</v>
      </c>
      <c r="B9" s="41">
        <f t="shared" ref="B9:C9" si="1">SUM(B7-B8)</f>
        <v>7421.45</v>
      </c>
      <c r="C9" s="41">
        <f t="shared" si="1"/>
        <v>7891.2300000000014</v>
      </c>
      <c r="D9" s="41">
        <v>54.31</v>
      </c>
      <c r="E9" s="41">
        <v>46.63</v>
      </c>
      <c r="F9" s="41">
        <v>6.33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9.5" x14ac:dyDescent="0.45">
      <c r="A10" s="10" t="s">
        <v>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1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4">
    <mergeCell ref="A3:A4"/>
    <mergeCell ref="B3:C3"/>
    <mergeCell ref="D3:E3"/>
    <mergeCell ref="F3:F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2025-01-13T06:18:49Z</dcterms:modified>
</cp:coreProperties>
</file>