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1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<sst xmlns="http://schemas.openxmlformats.org/spreadsheetml/2006/main" count="88" uniqueCount="39">
  <si>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</si>
  <si>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</si>
  <si>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</si>
  <si>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</si>
  <si>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</si>
  <si>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</si>
  <si>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</si>
  <si>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</si>
  <si>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</si>
  <si>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</si>
  <si>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</si>
  <si>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</si>
  <si>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</si>
  <si>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</si>
  <si>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</si>
  <si>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</si>
  <si>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</si>
  <si>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</si>
  <si>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</si>
  <si>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</si>
  <si>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</si>
  <si>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</si>
  <si>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</si>
  <si>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</si>
  <si>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</si>
  <si>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</si>
  <si>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</si>
  <si>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</si>
  <si>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</si>
  <si>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</si>
  <si>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</si>
  <si>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</si>
  <si>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</si>
  <si>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</si>
  <si>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</si>
  <si>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</si>
  <si>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เดือนมกราคม-ธันวาคม 2563</t>
  </si>
  <si>
    <t>(ม.ค.-ธ.ค.)</t>
  </si>
  <si>
    <t>ตาราง 2 : การนำเข้าเครื่องหนังและรองเท้า เดือนมกราคม-ธันวาคม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</si>
</sst>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2563</v>
      </c>
      <c r="G3" s="48" t="s">
        <v>2</v>
      </c>
      <c r="H3" s="4"/>
      <c r="I3" s="4"/>
      <c r="J3" s="95">
        <v>242492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1886.7</v>
      </c>
      <c r="E5" s="53">
        <f t="shared" si="1"/>
        <v>1886.7</v>
      </c>
      <c r="F5" s="10">
        <f t="shared" si="1"/>
        <v>1388.3</v>
      </c>
      <c r="G5" s="11">
        <f t="shared" ref="G5:G24" si="2">SUM(F5-E5)*100/E5</f>
        <v>-26.416494408226008</v>
      </c>
      <c r="H5" s="1"/>
      <c r="I5" s="52" t="s">
        <v>4</v>
      </c>
      <c r="J5" s="55">
        <f>SUM(J6+J18)</f>
        <v>126.7</v>
      </c>
      <c r="K5" s="54">
        <v>7.01</v>
      </c>
      <c r="L5" s="54">
        <v>-19.86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1251.7</v>
      </c>
      <c r="E6" s="57">
        <f t="shared" si="4"/>
        <v>1251.7</v>
      </c>
      <c r="F6" s="13">
        <f t="shared" si="4"/>
        <v>876.5</v>
      </c>
      <c r="G6" s="11">
        <f t="shared" si="2"/>
        <v>-29.975233682192222</v>
      </c>
      <c r="H6" s="1"/>
      <c r="I6" s="56" t="s">
        <v>5</v>
      </c>
      <c r="J6" s="58">
        <f>SUM(J7+J13)</f>
        <v>81.400000000000006</v>
      </c>
      <c r="K6" s="54">
        <v>10.3</v>
      </c>
      <c r="L6" s="54">
        <v>-18.600000000000001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799.4</v>
      </c>
      <c r="E7" s="60">
        <f>SUM(E8:E12)</f>
        <v>799.4</v>
      </c>
      <c r="F7" s="90">
        <f>SUM(F8:F12)</f>
        <v>624.79999999999995</v>
      </c>
      <c r="G7" s="23">
        <f t="shared" si="2"/>
        <v>-21.841381035776838</v>
      </c>
      <c r="H7" s="1"/>
      <c r="I7" s="59" t="s">
        <v>6</v>
      </c>
      <c r="J7" s="61">
        <v>58.1</v>
      </c>
      <c r="K7" s="62">
        <v>12.22</v>
      </c>
      <c r="L7" s="62">
        <v>-8.7899999999999991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100.2</v>
      </c>
      <c r="F8" s="79">
        <v>52.4</v>
      </c>
      <c r="G8" s="23">
        <f t="shared" si="2"/>
        <v>-47.704590818363272</v>
      </c>
      <c r="H8" s="28"/>
      <c r="I8" s="63" t="s">
        <v>10</v>
      </c>
      <c r="J8" s="65">
        <v>4.5999999999999996</v>
      </c>
      <c r="K8" s="31">
        <v>41.38</v>
      </c>
      <c r="L8" s="31">
        <v>-35.25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6.5</v>
      </c>
      <c r="F9" s="79">
        <v>6.9</v>
      </c>
      <c r="G9" s="23">
        <f t="shared" si="2"/>
        <v>6.1538461538461595</v>
      </c>
      <c r="H9" s="28"/>
      <c r="I9" s="63" t="s">
        <v>13</v>
      </c>
      <c r="J9" s="66">
        <v>0.2</v>
      </c>
      <c r="K9" s="31">
        <v>-52.69</v>
      </c>
      <c r="L9" s="31">
        <v>-63.64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54.6</v>
      </c>
      <c r="F10" s="79">
        <v>52.9</v>
      </c>
      <c r="G10" s="23">
        <f t="shared" si="2"/>
        <v>-3.1135531135531185</v>
      </c>
      <c r="H10" s="28"/>
      <c r="I10" s="63" t="s">
        <v>14</v>
      </c>
      <c r="J10" s="66">
        <v>4.8</v>
      </c>
      <c r="K10" s="31">
        <v>-10.1</v>
      </c>
      <c r="L10" s="31">
        <v>-24.38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11.6</v>
      </c>
      <c r="F11" s="79">
        <v>3.7</v>
      </c>
      <c r="G11" s="23">
        <f t="shared" si="2"/>
        <v>-68.103448275862064</v>
      </c>
      <c r="H11" s="28"/>
      <c r="I11" s="63" t="s">
        <v>16</v>
      </c>
      <c r="J11" s="66">
        <v>0.2</v>
      </c>
      <c r="K11" s="31">
        <v>-38.729999999999997</v>
      </c>
      <c r="L11" s="31">
        <v>-79.33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626.5</v>
      </c>
      <c r="E12" s="64">
        <v>626.5</v>
      </c>
      <c r="F12" s="79">
        <v>508.9</v>
      </c>
      <c r="G12" s="23">
        <f t="shared" si="2"/>
        <v>-18.770949720670394</v>
      </c>
      <c r="H12" s="28"/>
      <c r="I12" s="63" t="s">
        <v>17</v>
      </c>
      <c r="J12" s="66">
        <v>48.3</v>
      </c>
      <c r="K12" s="31">
        <v>13.85</v>
      </c>
      <c r="L12" s="31">
        <v>-0.98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452.3</v>
      </c>
      <c r="E13" s="85">
        <f>SUM(E14:E17)</f>
        <v>452.3</v>
      </c>
      <c r="F13" s="91">
        <f>SUM(F14:F17)</f>
        <v>251.70000000000002</v>
      </c>
      <c r="G13" s="86">
        <f t="shared" si="2"/>
        <v>-44.351094406367451</v>
      </c>
      <c r="H13" s="1"/>
      <c r="I13" s="67" t="s">
        <v>18</v>
      </c>
      <c r="J13" s="69">
        <v>23.3</v>
      </c>
      <c r="K13" s="62">
        <v>5.65</v>
      </c>
      <c r="L13" s="62">
        <v>-35.65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94.9</v>
      </c>
      <c r="E14" s="64">
        <v>94.9</v>
      </c>
      <c r="F14" s="79">
        <v>64.5</v>
      </c>
      <c r="G14" s="23">
        <f t="shared" si="2"/>
        <v>-32.033719704952581</v>
      </c>
      <c r="H14" s="28"/>
      <c r="I14" s="63" t="s">
        <v>11</v>
      </c>
      <c r="J14" s="65">
        <v>6</v>
      </c>
      <c r="K14" s="31">
        <v>-11.67</v>
      </c>
      <c r="L14" s="31">
        <v>-31.96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147.19999999999999</v>
      </c>
      <c r="F15" s="79">
        <v>56.2</v>
      </c>
      <c r="G15" s="23">
        <f t="shared" si="2"/>
        <v>-61.820652173913032</v>
      </c>
      <c r="H15" s="28"/>
      <c r="I15" s="63" t="s">
        <v>19</v>
      </c>
      <c r="J15" s="66">
        <v>6.2</v>
      </c>
      <c r="K15" s="31">
        <v>44.26</v>
      </c>
      <c r="L15" s="31">
        <v>-44.71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43.4</v>
      </c>
      <c r="F16" s="79">
        <v>23.1</v>
      </c>
      <c r="G16" s="23">
        <f t="shared" si="2"/>
        <v>-46.774193548387096</v>
      </c>
      <c r="H16" s="28"/>
      <c r="I16" s="63" t="s">
        <v>20</v>
      </c>
      <c r="J16" s="66">
        <v>1.2</v>
      </c>
      <c r="K16" s="31">
        <v>-11.43</v>
      </c>
      <c r="L16" s="31">
        <v>-59.28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166.8</v>
      </c>
      <c r="F17" s="79">
        <v>107.9</v>
      </c>
      <c r="G17" s="23">
        <f t="shared" si="2"/>
        <v>-35.311750599520387</v>
      </c>
      <c r="H17" s="43"/>
      <c r="I17" s="63" t="s">
        <v>21</v>
      </c>
      <c r="J17" s="66">
        <v>9.9</v>
      </c>
      <c r="K17" s="31">
        <v>2.87</v>
      </c>
      <c r="L17" s="31">
        <v>-24.97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635</v>
      </c>
      <c r="E18" s="71">
        <f t="shared" si="7"/>
        <v>635</v>
      </c>
      <c r="F18" s="89">
        <f t="shared" si="7"/>
        <v>511.79999999999995</v>
      </c>
      <c r="G18" s="88">
        <f t="shared" si="2"/>
        <v>-19.401574803149611</v>
      </c>
      <c r="H18" s="1"/>
      <c r="I18" s="70" t="s">
        <v>15</v>
      </c>
      <c r="J18" s="72">
        <f t="shared" ref="J18" si="8">SUM(J19)</f>
        <v>45.3</v>
      </c>
      <c r="K18" s="35">
        <v>1.5</v>
      </c>
      <c r="L18" s="35">
        <v>-21.47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635</v>
      </c>
      <c r="E19" s="60">
        <f>SUM(E20:E24)</f>
        <v>635</v>
      </c>
      <c r="F19" s="90">
        <f>SUM(F20:F24)</f>
        <v>511.79999999999995</v>
      </c>
      <c r="G19" s="92">
        <f t="shared" si="2"/>
        <v>-19.401574803149611</v>
      </c>
      <c r="H19" s="1"/>
      <c r="I19" s="59" t="s">
        <v>24</v>
      </c>
      <c r="J19" s="61">
        <v>45.3</v>
      </c>
      <c r="K19" s="62">
        <v>1.5</v>
      </c>
      <c r="L19" s="62">
        <v>-21.47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18.600000000000001</v>
      </c>
      <c r="F20" s="80">
        <v>24.5</v>
      </c>
      <c r="G20" s="93">
        <f t="shared" si="2"/>
        <v>31.720430107526873</v>
      </c>
      <c r="H20" s="1"/>
      <c r="I20" s="73" t="s">
        <v>23</v>
      </c>
      <c r="J20" s="66">
        <v>3</v>
      </c>
      <c r="K20" s="31">
        <v>18.23</v>
      </c>
      <c r="L20" s="31">
        <v>203.37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108.5</v>
      </c>
      <c r="E21" s="64">
        <v>108.5</v>
      </c>
      <c r="F21" s="80">
        <v>86.8</v>
      </c>
      <c r="G21" s="93">
        <f t="shared" si="2"/>
        <v>-20.000000000000004</v>
      </c>
      <c r="H21" s="1"/>
      <c r="I21" s="73" t="s">
        <v>28</v>
      </c>
      <c r="J21" s="66">
        <v>7.2</v>
      </c>
      <c r="K21" s="31">
        <v>-0.88</v>
      </c>
      <c r="L21" s="31">
        <v>-19.77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296.8</v>
      </c>
      <c r="F22" s="80">
        <v>234.9</v>
      </c>
      <c r="G22" s="93">
        <f t="shared" si="2"/>
        <v>-20.855795148247982</v>
      </c>
      <c r="H22" s="1"/>
      <c r="I22" s="73" t="s">
        <v>29</v>
      </c>
      <c r="J22" s="66">
        <v>19</v>
      </c>
      <c r="K22" s="31">
        <v>-8.65</v>
      </c>
      <c r="L22" s="31">
        <v>-26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176.3</v>
      </c>
      <c r="F23" s="80">
        <v>140.19999999999999</v>
      </c>
      <c r="G23" s="93">
        <f t="shared" si="2"/>
        <v>-20.476460578559287</v>
      </c>
      <c r="H23" s="1"/>
      <c r="I23" s="73" t="s">
        <v>27</v>
      </c>
      <c r="J23" s="66">
        <v>13.8</v>
      </c>
      <c r="K23" s="31">
        <v>15.13</v>
      </c>
      <c r="L23" s="31">
        <v>-27.21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34.799999999999997</v>
      </c>
      <c r="F24" s="80">
        <v>25.4</v>
      </c>
      <c r="G24" s="94">
        <f t="shared" si="2"/>
        <v>-27.011494252873561</v>
      </c>
      <c r="H24" s="1"/>
      <c r="I24" s="74" t="s">
        <v>31</v>
      </c>
      <c r="J24" s="75">
        <v>2.2999999999999998</v>
      </c>
      <c r="K24" s="39">
        <v>13.06</v>
      </c>
      <c r="L24" s="39">
        <v>-24.91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242492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2111.8000000000002</v>
      </c>
      <c r="F5" s="10">
        <f t="shared" si="0"/>
        <v>1544.4</v>
      </c>
      <c r="G5" s="11">
        <f t="shared" ref="G5:G16" si="2">SUM(F5-E5)*100/E5</f>
        <v>-26.868074628279196</v>
      </c>
      <c r="H5" s="1"/>
      <c r="I5" s="9" t="s">
        <v>4</v>
      </c>
      <c r="J5" s="81">
        <f>SUM(J6+J11)</f>
        <v>134.60000000000002</v>
      </c>
      <c r="K5" s="11">
        <v>6.57</v>
      </c>
      <c r="L5" s="11">
        <v>-1.82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1453.1</v>
      </c>
      <c r="F6" s="13">
        <f t="shared" si="3"/>
        <v>1019.9</v>
      </c>
      <c r="G6" s="11">
        <f t="shared" si="2"/>
        <v>-29.81212580001376</v>
      </c>
      <c r="H6" s="1"/>
      <c r="I6" s="12" t="s">
        <v>5</v>
      </c>
      <c r="J6" s="14">
        <f>SUM(J7+J8)</f>
        <v>87.800000000000011</v>
      </c>
      <c r="K6" s="11">
        <v>11</v>
      </c>
      <c r="L6" s="11">
        <v>3.29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879.3</v>
      </c>
      <c r="F7" s="16">
        <v>592.9</v>
      </c>
      <c r="G7" s="17">
        <f t="shared" si="2"/>
        <v>-32.571363584669619</v>
      </c>
      <c r="H7" s="1"/>
      <c r="I7" s="15" t="s">
        <v>8</v>
      </c>
      <c r="J7" s="18">
        <v>43.1</v>
      </c>
      <c r="K7" s="19">
        <v>7.38</v>
      </c>
      <c r="L7" s="19">
        <v>23.85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573.79999999999995</v>
      </c>
      <c r="F8" s="22">
        <f t="shared" si="5"/>
        <v>427</v>
      </c>
      <c r="G8" s="84">
        <f t="shared" si="2"/>
        <v>-25.583827117462526</v>
      </c>
      <c r="H8" s="1"/>
      <c r="I8" s="20" t="s">
        <v>9</v>
      </c>
      <c r="J8" s="18">
        <v>44.7</v>
      </c>
      <c r="K8" s="19">
        <v>14.78</v>
      </c>
      <c r="L8" s="24">
        <v>-10.97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135.30000000000001</v>
      </c>
      <c r="F9" s="26">
        <v>83.3</v>
      </c>
      <c r="G9" s="82">
        <f t="shared" si="2"/>
        <v>-38.433111603843322</v>
      </c>
      <c r="H9" s="28"/>
      <c r="I9" s="25" t="s">
        <v>11</v>
      </c>
      <c r="J9" s="29">
        <v>6.9</v>
      </c>
      <c r="K9" s="30">
        <v>8.82</v>
      </c>
      <c r="L9" s="31">
        <v>-42.38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438.5</v>
      </c>
      <c r="F10" s="26">
        <v>343.7</v>
      </c>
      <c r="G10" s="82">
        <f t="shared" si="2"/>
        <v>-21.619156214367166</v>
      </c>
      <c r="H10" s="28"/>
      <c r="I10" s="25" t="s">
        <v>12</v>
      </c>
      <c r="J10" s="29">
        <v>37.799999999999997</v>
      </c>
      <c r="K10" s="30">
        <v>15.94</v>
      </c>
      <c r="L10" s="31">
        <v>-1.08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658.7</v>
      </c>
      <c r="F11" s="89">
        <f t="shared" si="6"/>
        <v>524.5</v>
      </c>
      <c r="G11" s="87">
        <f t="shared" si="2"/>
        <v>-20.373462881433131</v>
      </c>
      <c r="H11" s="1"/>
      <c r="I11" s="32" t="s">
        <v>15</v>
      </c>
      <c r="J11" s="34">
        <f t="shared" ref="J11" si="7">SUM(J12)</f>
        <v>46.8</v>
      </c>
      <c r="K11" s="35">
        <v>-0.94</v>
      </c>
      <c r="L11" s="35">
        <v>-10.220000000000001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658.7</v>
      </c>
      <c r="E12" s="16">
        <f t="shared" si="8"/>
        <v>658.7</v>
      </c>
      <c r="F12" s="16">
        <f t="shared" si="8"/>
        <v>524.5</v>
      </c>
      <c r="G12" s="17">
        <f t="shared" si="2"/>
        <v>-20.373462881433131</v>
      </c>
      <c r="H12" s="1"/>
      <c r="I12" s="15" t="s">
        <v>22</v>
      </c>
      <c r="J12" s="44">
        <v>46.8</v>
      </c>
      <c r="K12" s="19">
        <v>-0.94</v>
      </c>
      <c r="L12" s="24">
        <v>-10.220000000000001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206.2</v>
      </c>
      <c r="E13" s="21">
        <v>206.2</v>
      </c>
      <c r="F13" s="26">
        <v>165.9</v>
      </c>
      <c r="G13" s="82">
        <f t="shared" si="2"/>
        <v>-19.544131910766239</v>
      </c>
      <c r="H13" s="28"/>
      <c r="I13" s="36" t="s">
        <v>23</v>
      </c>
      <c r="J13" s="45">
        <v>13.5</v>
      </c>
      <c r="K13" s="30">
        <v>-1.48</v>
      </c>
      <c r="L13" s="31">
        <v>-12.15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90.4</v>
      </c>
      <c r="F14" s="27">
        <v>58.7</v>
      </c>
      <c r="G14" s="82">
        <f t="shared" si="2"/>
        <v>-35.06637168141593</v>
      </c>
      <c r="H14" s="28"/>
      <c r="I14" s="36" t="s">
        <v>25</v>
      </c>
      <c r="J14" s="45">
        <v>4.7</v>
      </c>
      <c r="K14" s="30">
        <v>-4</v>
      </c>
      <c r="L14" s="31">
        <v>-10.75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130</v>
      </c>
      <c r="F15" s="26">
        <v>106.2</v>
      </c>
      <c r="G15" s="82">
        <f t="shared" si="2"/>
        <v>-18.307692307692303</v>
      </c>
      <c r="H15" s="28"/>
      <c r="I15" s="36" t="s">
        <v>26</v>
      </c>
      <c r="J15" s="45">
        <v>10.9</v>
      </c>
      <c r="K15" s="30">
        <v>-3.44</v>
      </c>
      <c r="L15" s="31">
        <v>-5.35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232.1</v>
      </c>
      <c r="F16" s="26">
        <v>193.7</v>
      </c>
      <c r="G16" s="83">
        <f t="shared" si="2"/>
        <v>-16.544592847910387</v>
      </c>
      <c r="H16" s="28"/>
      <c r="I16" s="37" t="s">
        <v>27</v>
      </c>
      <c r="J16" s="46">
        <v>17.7</v>
      </c>
      <c r="K16" s="38">
        <v>1.97</v>
      </c>
      <c r="L16" s="39">
        <v>-11.4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2021-02-16T07:18:42Z</dcterms:modified>
</cp:coreProperties>
</file>