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<sst xmlns="http://schemas.openxmlformats.org/spreadsheetml/2006/main" count="88" uniqueCount="39">
  <si>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</si>
  <si>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</si>
  <si>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</si>
  <si>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</si>
  <si>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</si>
  <si>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</si>
  <si>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</si>
  <si>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</si>
  <si>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</si>
  <si>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</si>
  <si>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</si>
  <si>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</si>
  <si>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</si>
  <si>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</si>
  <si>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</si>
  <si>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</si>
  <si>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</si>
  <si>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</si>
  <si>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</si>
  <si>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</si>
  <si>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</si>
  <si>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</si>
  <si>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</si>
  <si>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</si>
  <si>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</si>
  <si>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</si>
  <si>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</si>
  <si>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</si>
  <si>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</si>
  <si>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</si>
  <si>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</si>
  <si>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</si>
  <si>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</si>
  <si>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</si>
  <si>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</si>
  <si>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</si>
  <si>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(ม.ค.-ก.ย.)</t>
  </si>
  <si>
    <t>ตาราง 2 : การนำเข้าเครื่องหนังและรองเท้า เดือนมกราคม-กันยายน 2563</t>
  </si>
  <si>
    <t>ตาราง 1 : การส่งออกเครื่องหนังและรองเท้า เดือนมกราคม-กันยายน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</si>
</sst>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38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242401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36</v>
      </c>
      <c r="F4" s="49" t="s">
        <v>36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1888.8999999999999</v>
      </c>
      <c r="E5" s="53">
        <f t="shared" si="1"/>
        <v>1540.7</v>
      </c>
      <c r="F5" s="10">
        <f t="shared" si="1"/>
        <v>1116.6999999999998</v>
      </c>
      <c r="G5" s="11">
        <f t="shared" ref="G5:G24" si="2">SUM(F5-E5)*100/E5</f>
        <v>-27.519958460440073</v>
      </c>
      <c r="H5" s="1"/>
      <c r="I5" s="52" t="s">
        <v>4</v>
      </c>
      <c r="J5" s="55">
        <f>SUM(J6+J18)</f>
        <v>109.80000000000001</v>
      </c>
      <c r="K5" s="54">
        <v>-5.59</v>
      </c>
      <c r="L5" s="54">
        <v>-22.4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1251.6999999999998</v>
      </c>
      <c r="E6" s="57">
        <f t="shared" si="4"/>
        <v>1071.4000000000001</v>
      </c>
      <c r="F6" s="13">
        <f t="shared" si="4"/>
        <v>730.3</v>
      </c>
      <c r="G6" s="11">
        <f t="shared" si="2"/>
        <v>-31.836848982639548</v>
      </c>
      <c r="H6" s="1"/>
      <c r="I6" s="56" t="s">
        <v>5</v>
      </c>
      <c r="J6" s="58">
        <f>SUM(J7+J13)</f>
        <v>75.2</v>
      </c>
      <c r="K6" s="54">
        <v>2.87</v>
      </c>
      <c r="L6" s="54">
        <v>-22.95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727.30000000000007</v>
      </c>
      <c r="F7" s="90">
        <f>SUM(F8:F12)</f>
        <v>544.79999999999995</v>
      </c>
      <c r="G7" s="23">
        <f t="shared" si="2"/>
        <v>-25.092809019661775</v>
      </c>
      <c r="H7" s="1"/>
      <c r="I7" s="59" t="s">
        <v>6</v>
      </c>
      <c r="J7" s="61">
        <v>55.9</v>
      </c>
      <c r="K7" s="62">
        <v>7.01</v>
      </c>
      <c r="L7" s="62">
        <v>-11.68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598</v>
      </c>
      <c r="F8" s="79">
        <v>458.9</v>
      </c>
      <c r="G8" s="23">
        <f t="shared" si="2"/>
        <v>-23.260869565217394</v>
      </c>
      <c r="H8" s="28"/>
      <c r="I8" s="63" t="s">
        <v>10</v>
      </c>
      <c r="J8" s="65">
        <v>2.4</v>
      </c>
      <c r="K8" s="31">
        <v>-68.31</v>
      </c>
      <c r="L8" s="31">
        <v>-68.900000000000006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76.7</v>
      </c>
      <c r="F9" s="79">
        <v>40.9</v>
      </c>
      <c r="G9" s="23">
        <f t="shared" si="2"/>
        <v>-46.675358539765327</v>
      </c>
      <c r="H9" s="28"/>
      <c r="I9" s="63" t="s">
        <v>13</v>
      </c>
      <c r="J9" s="66">
        <v>0.6</v>
      </c>
      <c r="K9" s="31">
        <v>-6.2</v>
      </c>
      <c r="L9" s="31">
        <v>27.52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5.0999999999999996</v>
      </c>
      <c r="F10" s="79">
        <v>4.7</v>
      </c>
      <c r="G10" s="23">
        <f t="shared" si="2"/>
        <v>-7.8431372549019498</v>
      </c>
      <c r="H10" s="28"/>
      <c r="I10" s="63" t="s">
        <v>14</v>
      </c>
      <c r="J10" s="66">
        <v>6.2</v>
      </c>
      <c r="K10" s="31">
        <v>61.69</v>
      </c>
      <c r="L10" s="31">
        <v>100.91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38.700000000000003</v>
      </c>
      <c r="F11" s="79">
        <v>37.799999999999997</v>
      </c>
      <c r="G11" s="23">
        <f t="shared" si="2"/>
        <v>-2.3255813953488516</v>
      </c>
      <c r="H11" s="28"/>
      <c r="I11" s="63" t="s">
        <v>16</v>
      </c>
      <c r="J11" s="66">
        <v>0.1</v>
      </c>
      <c r="K11" s="31">
        <v>-23.69</v>
      </c>
      <c r="L11" s="31">
        <v>-84.75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8.8000000000000007</v>
      </c>
      <c r="F12" s="79">
        <v>2.5</v>
      </c>
      <c r="G12" s="23">
        <f t="shared" si="2"/>
        <v>-71.590909090909093</v>
      </c>
      <c r="H12" s="28"/>
      <c r="I12" s="63" t="s">
        <v>17</v>
      </c>
      <c r="J12" s="66">
        <v>46.6</v>
      </c>
      <c r="K12" s="31">
        <v>16.399999999999999</v>
      </c>
      <c r="L12" s="31">
        <v>-8.9600000000000009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452.5</v>
      </c>
      <c r="E13" s="85">
        <f>SUM(E14:E17)</f>
        <v>344.1</v>
      </c>
      <c r="F13" s="91">
        <f>SUM(F14:F17)</f>
        <v>185.5</v>
      </c>
      <c r="G13" s="86">
        <f t="shared" si="2"/>
        <v>-46.091252542865448</v>
      </c>
      <c r="H13" s="1"/>
      <c r="I13" s="67" t="s">
        <v>18</v>
      </c>
      <c r="J13" s="69">
        <v>19.3</v>
      </c>
      <c r="K13" s="62">
        <v>-7.1</v>
      </c>
      <c r="L13" s="62">
        <v>-43.79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95.1</v>
      </c>
      <c r="E14" s="64">
        <v>70.8</v>
      </c>
      <c r="F14" s="79">
        <v>46.6</v>
      </c>
      <c r="G14" s="23">
        <f t="shared" si="2"/>
        <v>-34.180790960451972</v>
      </c>
      <c r="H14" s="28"/>
      <c r="I14" s="63" t="s">
        <v>11</v>
      </c>
      <c r="J14" s="65">
        <v>4.5999999999999996</v>
      </c>
      <c r="K14" s="31">
        <v>23.88</v>
      </c>
      <c r="L14" s="31">
        <v>-42.68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114.3</v>
      </c>
      <c r="F15" s="79">
        <v>41.6</v>
      </c>
      <c r="G15" s="23">
        <f t="shared" si="2"/>
        <v>-63.604549431321075</v>
      </c>
      <c r="H15" s="28"/>
      <c r="I15" s="63" t="s">
        <v>19</v>
      </c>
      <c r="J15" s="66">
        <v>4.4000000000000004</v>
      </c>
      <c r="K15" s="31">
        <v>-41.63</v>
      </c>
      <c r="L15" s="31">
        <v>-50.64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33.700000000000003</v>
      </c>
      <c r="F16" s="79">
        <v>18.2</v>
      </c>
      <c r="G16" s="23">
        <f t="shared" si="2"/>
        <v>-45.994065281899118</v>
      </c>
      <c r="H16" s="28"/>
      <c r="I16" s="63" t="s">
        <v>20</v>
      </c>
      <c r="J16" s="66">
        <v>2.2000000000000002</v>
      </c>
      <c r="K16" s="31">
        <v>78.5</v>
      </c>
      <c r="L16" s="31">
        <v>-43.48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125.3</v>
      </c>
      <c r="F17" s="79">
        <v>79.099999999999994</v>
      </c>
      <c r="G17" s="23">
        <f t="shared" si="2"/>
        <v>-36.871508379888269</v>
      </c>
      <c r="H17" s="43"/>
      <c r="I17" s="63" t="s">
        <v>21</v>
      </c>
      <c r="J17" s="66">
        <v>8.1</v>
      </c>
      <c r="K17" s="31">
        <v>-2.93</v>
      </c>
      <c r="L17" s="31">
        <v>-40.06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637.20000000000005</v>
      </c>
      <c r="E18" s="71">
        <f t="shared" si="7"/>
        <v>469.3</v>
      </c>
      <c r="F18" s="89">
        <f t="shared" si="7"/>
        <v>386.4</v>
      </c>
      <c r="G18" s="88">
        <f t="shared" si="2"/>
        <v>-17.66460686128277</v>
      </c>
      <c r="H18" s="1"/>
      <c r="I18" s="70" t="s">
        <v>15</v>
      </c>
      <c r="J18" s="72">
        <f t="shared" ref="J18" si="8">SUM(J19)</f>
        <v>34.6</v>
      </c>
      <c r="K18" s="35">
        <v>-19.920000000000002</v>
      </c>
      <c r="L18" s="35">
        <v>-21.15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637.20000000000005</v>
      </c>
      <c r="E19" s="60">
        <f>SUM(E20:E24)</f>
        <v>469.3</v>
      </c>
      <c r="F19" s="90">
        <f>SUM(F20:F24)</f>
        <v>386.4</v>
      </c>
      <c r="G19" s="92">
        <f t="shared" si="2"/>
        <v>-17.66460686128277</v>
      </c>
      <c r="H19" s="1"/>
      <c r="I19" s="59" t="s">
        <v>24</v>
      </c>
      <c r="J19" s="61">
        <v>34.6</v>
      </c>
      <c r="K19" s="62">
        <v>-19.920000000000002</v>
      </c>
      <c r="L19" s="62">
        <v>-21.15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14.7</v>
      </c>
      <c r="F20" s="80">
        <v>17</v>
      </c>
      <c r="G20" s="93">
        <f t="shared" si="2"/>
        <v>15.646258503401365</v>
      </c>
      <c r="H20" s="1"/>
      <c r="I20" s="73" t="s">
        <v>23</v>
      </c>
      <c r="J20" s="66">
        <v>1.2</v>
      </c>
      <c r="K20" s="31">
        <v>-66.739999999999995</v>
      </c>
      <c r="L20" s="31">
        <v>-43.95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110.7</v>
      </c>
      <c r="E21" s="64">
        <v>83.8</v>
      </c>
      <c r="F21" s="80">
        <v>66.7</v>
      </c>
      <c r="G21" s="93">
        <f t="shared" si="2"/>
        <v>-20.40572792362768</v>
      </c>
      <c r="H21" s="1"/>
      <c r="I21" s="73" t="s">
        <v>28</v>
      </c>
      <c r="J21" s="66">
        <v>6.1</v>
      </c>
      <c r="K21" s="31">
        <v>-12.09</v>
      </c>
      <c r="L21" s="31">
        <v>-13.96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214.5</v>
      </c>
      <c r="F22" s="80">
        <v>179.5</v>
      </c>
      <c r="G22" s="93">
        <f t="shared" si="2"/>
        <v>-16.317016317016318</v>
      </c>
      <c r="H22" s="1"/>
      <c r="I22" s="73" t="s">
        <v>29</v>
      </c>
      <c r="J22" s="66">
        <v>14.9</v>
      </c>
      <c r="K22" s="31">
        <v>-24.88</v>
      </c>
      <c r="L22" s="31">
        <v>-29.02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130.30000000000001</v>
      </c>
      <c r="F23" s="80">
        <v>104.2</v>
      </c>
      <c r="G23" s="93">
        <f t="shared" si="2"/>
        <v>-20.030698388334617</v>
      </c>
      <c r="H23" s="1"/>
      <c r="I23" s="73" t="s">
        <v>27</v>
      </c>
      <c r="J23" s="66">
        <v>10.6</v>
      </c>
      <c r="K23" s="31">
        <v>-2.92</v>
      </c>
      <c r="L23" s="31">
        <v>-7.71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26</v>
      </c>
      <c r="F24" s="80">
        <v>19</v>
      </c>
      <c r="G24" s="94">
        <f t="shared" si="2"/>
        <v>-26.923076923076923</v>
      </c>
      <c r="H24" s="1"/>
      <c r="I24" s="74" t="s">
        <v>31</v>
      </c>
      <c r="J24" s="75">
        <v>1.8</v>
      </c>
      <c r="K24" s="39">
        <v>-5.81</v>
      </c>
      <c r="L24" s="39">
        <v>-17.510000000000002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37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242401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36</v>
      </c>
      <c r="F4" s="49" t="s">
        <v>36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1650.4</v>
      </c>
      <c r="F5" s="10">
        <f t="shared" si="0"/>
        <v>1160.2</v>
      </c>
      <c r="G5" s="11">
        <f t="shared" ref="G5:G16" si="2">SUM(F5-E5)*100/E5</f>
        <v>-29.701890450799809</v>
      </c>
      <c r="H5" s="1"/>
      <c r="I5" s="9" t="s">
        <v>4</v>
      </c>
      <c r="J5" s="81">
        <f>SUM(J6+J11)</f>
        <v>163.30000000000001</v>
      </c>
      <c r="K5" s="11">
        <v>31.91</v>
      </c>
      <c r="L5" s="11">
        <v>-18.920000000000002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1155.3</v>
      </c>
      <c r="F6" s="13">
        <f t="shared" si="3"/>
        <v>767.6</v>
      </c>
      <c r="G6" s="11">
        <f t="shared" si="2"/>
        <v>-33.558383103955677</v>
      </c>
      <c r="H6" s="1"/>
      <c r="I6" s="12" t="s">
        <v>5</v>
      </c>
      <c r="J6" s="14">
        <f>SUM(J7+J8)</f>
        <v>121.5</v>
      </c>
      <c r="K6" s="11">
        <v>55.37</v>
      </c>
      <c r="L6" s="11">
        <v>-17.23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736.1</v>
      </c>
      <c r="F7" s="16">
        <v>454.6</v>
      </c>
      <c r="G7" s="17">
        <f t="shared" si="2"/>
        <v>-38.242086673006384</v>
      </c>
      <c r="H7" s="1"/>
      <c r="I7" s="15" t="s">
        <v>8</v>
      </c>
      <c r="J7" s="18">
        <v>84.9</v>
      </c>
      <c r="K7" s="19">
        <v>122.61</v>
      </c>
      <c r="L7" s="19">
        <v>-18.420000000000002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419.2</v>
      </c>
      <c r="F8" s="22">
        <f t="shared" si="5"/>
        <v>313</v>
      </c>
      <c r="G8" s="84">
        <f t="shared" si="2"/>
        <v>-25.333969465648853</v>
      </c>
      <c r="H8" s="1"/>
      <c r="I8" s="20" t="s">
        <v>9</v>
      </c>
      <c r="J8" s="18">
        <v>36.6</v>
      </c>
      <c r="K8" s="19">
        <v>-8.6999999999999993</v>
      </c>
      <c r="L8" s="24">
        <v>-14.28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98.3</v>
      </c>
      <c r="F9" s="26">
        <v>64.099999999999994</v>
      </c>
      <c r="G9" s="82">
        <f t="shared" si="2"/>
        <v>-34.791454730417094</v>
      </c>
      <c r="H9" s="28"/>
      <c r="I9" s="25" t="s">
        <v>11</v>
      </c>
      <c r="J9" s="29">
        <v>6.2</v>
      </c>
      <c r="K9" s="30">
        <v>-10.199999999999999</v>
      </c>
      <c r="L9" s="31">
        <v>-53.24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320.89999999999998</v>
      </c>
      <c r="F10" s="26">
        <v>248.9</v>
      </c>
      <c r="G10" s="82">
        <f t="shared" si="2"/>
        <v>-22.436896229354932</v>
      </c>
      <c r="H10" s="28"/>
      <c r="I10" s="25" t="s">
        <v>12</v>
      </c>
      <c r="J10" s="29">
        <v>30.5</v>
      </c>
      <c r="K10" s="30">
        <v>-8.39</v>
      </c>
      <c r="L10" s="31">
        <v>3.07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495.1</v>
      </c>
      <c r="F11" s="89">
        <f t="shared" si="6"/>
        <v>392.6</v>
      </c>
      <c r="G11" s="87">
        <f t="shared" si="2"/>
        <v>-20.70288830539285</v>
      </c>
      <c r="H11" s="1"/>
      <c r="I11" s="32" t="s">
        <v>15</v>
      </c>
      <c r="J11" s="34">
        <f t="shared" ref="J11" si="7">SUM(J12)</f>
        <v>41.8</v>
      </c>
      <c r="K11" s="35">
        <v>-8.31</v>
      </c>
      <c r="L11" s="35">
        <v>-23.48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495.1</v>
      </c>
      <c r="F12" s="16">
        <f t="shared" si="8"/>
        <v>392.6</v>
      </c>
      <c r="G12" s="17">
        <f t="shared" si="2"/>
        <v>-20.70288830539285</v>
      </c>
      <c r="H12" s="1"/>
      <c r="I12" s="15" t="s">
        <v>22</v>
      </c>
      <c r="J12" s="44">
        <v>41.8</v>
      </c>
      <c r="K12" s="19">
        <v>-8.31</v>
      </c>
      <c r="L12" s="24">
        <v>-23.48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206.3</v>
      </c>
      <c r="E13" s="21">
        <v>153.80000000000001</v>
      </c>
      <c r="F13" s="26">
        <v>128.80000000000001</v>
      </c>
      <c r="G13" s="82">
        <f t="shared" si="2"/>
        <v>-16.254876462938881</v>
      </c>
      <c r="H13" s="28"/>
      <c r="I13" s="36" t="s">
        <v>23</v>
      </c>
      <c r="J13" s="45">
        <v>11.9</v>
      </c>
      <c r="K13" s="30">
        <v>-25.18</v>
      </c>
      <c r="L13" s="31">
        <v>-40.21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71.400000000000006</v>
      </c>
      <c r="F14" s="27">
        <v>44.6</v>
      </c>
      <c r="G14" s="82">
        <f t="shared" si="2"/>
        <v>-37.535014005602243</v>
      </c>
      <c r="H14" s="28"/>
      <c r="I14" s="36" t="s">
        <v>25</v>
      </c>
      <c r="J14" s="45">
        <v>4.5999999999999996</v>
      </c>
      <c r="K14" s="30">
        <v>-13.19</v>
      </c>
      <c r="L14" s="31">
        <v>-22.07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94.6</v>
      </c>
      <c r="F15" s="26">
        <v>76.3</v>
      </c>
      <c r="G15" s="82">
        <f t="shared" si="2"/>
        <v>-19.344608879492601</v>
      </c>
      <c r="H15" s="28"/>
      <c r="I15" s="36" t="s">
        <v>26</v>
      </c>
      <c r="J15" s="45">
        <v>8.6999999999999993</v>
      </c>
      <c r="K15" s="30">
        <v>7.01</v>
      </c>
      <c r="L15" s="31">
        <v>-9.36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175.3</v>
      </c>
      <c r="F16" s="26">
        <v>142.9</v>
      </c>
      <c r="G16" s="83">
        <f t="shared" si="2"/>
        <v>-18.482601254991444</v>
      </c>
      <c r="H16" s="28"/>
      <c r="I16" s="37" t="s">
        <v>27</v>
      </c>
      <c r="J16" s="46">
        <v>16.5</v>
      </c>
      <c r="K16" s="38">
        <v>2.2200000000000002</v>
      </c>
      <c r="L16" s="39">
        <v>-13.56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2020-11-30T06:40:16Z</dcterms:modified>
</cp:coreProperties>
</file>