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0" yWindow="570" windowWidth="28455" windowHeight="11955"/>
  </bookViews>
  <sheets>
    <sheet name="ส่งออก" sheetId="1" r:id="rId1"/>
    <sheet name="นำเข้า" sheetId="2" r:id="rId2"/>
  </sheets>
  <calcPr calcId="125725"/>
</workbook>
</file>

<file path=xl/calcChain.xml><?xml version="1.0" encoding="utf-8"?>
<calcChain xmlns="http://schemas.openxmlformats.org/spreadsheetml/2006/main">
  <c r="L18" i="1"/>
  <c r="F13"/>
  <c r="E13"/>
  <c r="G10" l="1"/>
  <c r="G11"/>
  <c r="G16" i="2"/>
  <c r="G15"/>
  <c r="G14"/>
  <c r="G13"/>
  <c r="G10"/>
  <c r="G9"/>
  <c r="G7"/>
  <c r="G24" i="1"/>
  <c r="G23"/>
  <c r="G22"/>
  <c r="G21"/>
  <c r="G20"/>
  <c r="G17"/>
  <c r="G16"/>
  <c r="G15"/>
  <c r="G14"/>
  <c r="G12"/>
  <c r="G9"/>
  <c r="G8"/>
  <c r="K18"/>
  <c r="D8" i="2"/>
  <c r="D6" s="1"/>
  <c r="D5" s="1"/>
  <c r="E8"/>
  <c r="E6" s="1"/>
  <c r="E12"/>
  <c r="E11" s="1"/>
  <c r="E19" i="1"/>
  <c r="E7"/>
  <c r="F7"/>
  <c r="F19"/>
  <c r="G19" l="1"/>
  <c r="G13"/>
  <c r="G7"/>
  <c r="E5" i="2"/>
  <c r="F6" i="1"/>
  <c r="E6"/>
  <c r="D6"/>
  <c r="F18"/>
  <c r="G18" s="1"/>
  <c r="E18"/>
  <c r="D18"/>
  <c r="J11" i="2"/>
  <c r="F12"/>
  <c r="G12" s="1"/>
  <c r="C12"/>
  <c r="C11" s="1"/>
  <c r="B12"/>
  <c r="B11" s="1"/>
  <c r="L11"/>
  <c r="K11"/>
  <c r="J6"/>
  <c r="F8"/>
  <c r="C8"/>
  <c r="C6" s="1"/>
  <c r="B8"/>
  <c r="B6" s="1"/>
  <c r="J18" i="1"/>
  <c r="C19"/>
  <c r="C18" s="1"/>
  <c r="B19"/>
  <c r="B18" s="1"/>
  <c r="C13"/>
  <c r="B13"/>
  <c r="J6"/>
  <c r="C7"/>
  <c r="C6" s="1"/>
  <c r="B7"/>
  <c r="B6" l="1"/>
  <c r="B5" s="1"/>
  <c r="G6"/>
  <c r="F6" i="2"/>
  <c r="G6" s="1"/>
  <c r="G8"/>
  <c r="C5" i="1"/>
  <c r="F5"/>
  <c r="J5"/>
  <c r="D5"/>
  <c r="J5" i="2"/>
  <c r="F11"/>
  <c r="G11" s="1"/>
  <c r="C5"/>
  <c r="B5"/>
  <c r="E5" i="1"/>
  <c r="G5" l="1"/>
  <c r="F5" i="2"/>
  <c r="G5" s="1"/>
</calcChain>
</file>

<file path=xl/sharedStrings.xml><?xml version="1.0" encoding="utf-8"?>
<sst xmlns="http://schemas.openxmlformats.org/spreadsheetml/2006/main" count="88" uniqueCount="39">
  <si>
    <t>มูลค่า : ล้านเหรียญสหรัฐฯ</t>
  </si>
  <si>
    <t>รายการผลิตภัณฑ์</t>
  </si>
  <si>
    <t>Growth (%)</t>
  </si>
  <si>
    <t>V</t>
  </si>
  <si>
    <t>เครื่องหนังและรองเท้า</t>
  </si>
  <si>
    <t xml:space="preserve">  เครื่องหนัง</t>
  </si>
  <si>
    <t xml:space="preserve">   1.  หนังและผลิตภัณฑ์หนังฟอกและหนังอัด</t>
  </si>
  <si>
    <t xml:space="preserve">   1.  หนังดิบและหนังฟอก</t>
  </si>
  <si>
    <t xml:space="preserve">   1. หนังดิบและหนังฟอก</t>
  </si>
  <si>
    <t xml:space="preserve">   2. กระเป๋า</t>
  </si>
  <si>
    <t xml:space="preserve">       1.1  หนังโคกระบือฟอก</t>
  </si>
  <si>
    <t xml:space="preserve">       2.1  กระเป๋าเดินทาง</t>
  </si>
  <si>
    <t xml:space="preserve">       2.2  กระเป๋าถือและกระเป๋าอื่น ๆ</t>
  </si>
  <si>
    <t xml:space="preserve">       1.2  ของเล่นสำหรับสัตว์เลี้ยง</t>
  </si>
  <si>
    <t xml:space="preserve">       1.3  ถุงมือหนัง</t>
  </si>
  <si>
    <t xml:space="preserve">  รองเท้า</t>
  </si>
  <si>
    <t xml:space="preserve">       1.4  เครื่องแต่งกายและเข็มขัด</t>
  </si>
  <si>
    <t xml:space="preserve">       1.5  หนังและผลิตภัณฑ์หนังอื่น ๆ</t>
  </si>
  <si>
    <t xml:space="preserve">   2. เครื่องใช้สำหรับเดินทาง</t>
  </si>
  <si>
    <t xml:space="preserve">       2.2  กระเป๋าถือ</t>
  </si>
  <si>
    <t xml:space="preserve">       2.3  กระเป๋าใส่เศษสตางค์</t>
  </si>
  <si>
    <t xml:space="preserve">       2.4  เครื่องเดินทางอื่น ๆ</t>
  </si>
  <si>
    <t xml:space="preserve">   3. รองเท้า</t>
  </si>
  <si>
    <t xml:space="preserve">       3.1  รองเท้ากีฬา</t>
  </si>
  <si>
    <t xml:space="preserve">   3. รองเท้าและชิ้นส่วน</t>
  </si>
  <si>
    <t xml:space="preserve">       3.2  รองเท้าหนัง</t>
  </si>
  <si>
    <t xml:space="preserve">       3.3  รองเท้าทำด้วยยางหรือพลาสติก</t>
  </si>
  <si>
    <t xml:space="preserve">       3.4  รองเท้าอื่น ๆ</t>
  </si>
  <si>
    <t xml:space="preserve">       3.2  รองเท้าแตะ</t>
  </si>
  <si>
    <t xml:space="preserve">       3.3  รองเท้าหนัง</t>
  </si>
  <si>
    <t>Source : Information and Communication Technology Center with Cooperation of The Customs Department</t>
  </si>
  <si>
    <t xml:space="preserve">       3.5  ส่วนประกอบของรองเท้า</t>
  </si>
  <si>
    <r>
      <t>เทียบกับ</t>
    </r>
    <r>
      <rPr>
        <b/>
        <u/>
        <sz val="14"/>
        <rFont val="TH SarabunPSK"/>
        <family val="2"/>
      </rPr>
      <t>เดือน</t>
    </r>
    <r>
      <rPr>
        <sz val="14"/>
        <rFont val="TH SarabunPSK"/>
        <family val="2"/>
      </rPr>
      <t>ก่อนหน้า (%)</t>
    </r>
  </si>
  <si>
    <r>
      <t>เทียบกับ</t>
    </r>
    <r>
      <rPr>
        <b/>
        <u/>
        <sz val="14"/>
        <rFont val="TH SarabunPSK"/>
        <family val="2"/>
      </rPr>
      <t>ปี</t>
    </r>
    <r>
      <rPr>
        <sz val="14"/>
        <rFont val="TH SarabunPSK"/>
        <family val="2"/>
      </rPr>
      <t>ก่อนหน้าในช่วงเดียวกัน (%)</t>
    </r>
  </si>
  <si>
    <r>
      <t xml:space="preserve"> Compiled by </t>
    </r>
    <r>
      <rPr>
        <b/>
        <sz val="14"/>
        <rFont val="TH SarabunPSK"/>
        <family val="2"/>
      </rPr>
      <t xml:space="preserve">Thailand Textile Institute   </t>
    </r>
  </si>
  <si>
    <t>ตาราง 1 : การส่งออกเครื่องหนังและรองเท้า เดือนมกราคม-มีนาคม 2562</t>
  </si>
  <si>
    <t>(ม.ค.-มี.ค.)</t>
  </si>
  <si>
    <t>ตาราง 2 : การนำเข้าเครื่องหนังและรองเท้า เดือนมกราคม-มีนาคม 2562</t>
  </si>
  <si>
    <t>61/62</t>
  </si>
</sst>
</file>

<file path=xl/styles.xml><?xml version="1.0" encoding="utf-8"?>
<styleSheet xmlns="http://schemas.openxmlformats.org/spreadsheetml/2006/main">
  <numFmts count="9">
    <numFmt numFmtId="164" formatCode="mmmm\ yyyy"/>
    <numFmt numFmtId="165" formatCode="_-* #,##0.0_-;\-* #,##0.0_-;_-* &quot;-&quot;??_-;_-@"/>
    <numFmt numFmtId="166" formatCode="#,##0.0"/>
    <numFmt numFmtId="167" formatCode="#,##0.0_ ;[Red]\-#,##0.0\ "/>
    <numFmt numFmtId="168" formatCode="0.00_ ;[Red]\-0.00\ "/>
    <numFmt numFmtId="169" formatCode="#,##0.00_ ;[Red]\-#,##0.00\ "/>
    <numFmt numFmtId="170" formatCode="0.0"/>
    <numFmt numFmtId="171" formatCode="_-* #,##0.00_-;\-* #,##0.00_-;_-* &quot;-&quot;??_-;_-@"/>
    <numFmt numFmtId="172" formatCode="#,##0.0;\-#,##0.0;\-"/>
  </numFmts>
  <fonts count="16">
    <font>
      <sz val="11"/>
      <color rgb="FF000000"/>
      <name val="Tahoma"/>
    </font>
    <font>
      <b/>
      <sz val="14"/>
      <name val="TH SarabunPSK"/>
      <family val="2"/>
    </font>
    <font>
      <sz val="11"/>
      <name val="TH SarabunPSK"/>
      <family val="2"/>
    </font>
    <font>
      <sz val="14"/>
      <color rgb="FFFF0000"/>
      <name val="TH SarabunPSK"/>
      <family val="2"/>
    </font>
    <font>
      <sz val="11"/>
      <color rgb="FF000000"/>
      <name val="TH SarabunPSK"/>
      <family val="2"/>
    </font>
    <font>
      <sz val="14"/>
      <name val="TH SarabunPSK"/>
      <family val="2"/>
    </font>
    <font>
      <b/>
      <u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rgb="FF0000FF"/>
      <name val="TH SarabunPSK"/>
      <family val="2"/>
    </font>
    <font>
      <sz val="14"/>
      <color rgb="FF0000FF"/>
      <name val="TH SarabunPSK"/>
      <family val="2"/>
    </font>
    <font>
      <i/>
      <sz val="14"/>
      <name val="TH SarabunPSK"/>
      <family val="2"/>
    </font>
    <font>
      <i/>
      <sz val="14"/>
      <color rgb="FF0000FF"/>
      <name val="TH SarabunPSK"/>
      <family val="2"/>
    </font>
    <font>
      <i/>
      <sz val="14"/>
      <color rgb="FFFF0000"/>
      <name val="TH SarabunPSK"/>
      <family val="2"/>
    </font>
    <font>
      <sz val="10"/>
      <color rgb="FFFF0000"/>
      <name val="TH SarabunPSK"/>
      <family val="2"/>
    </font>
    <font>
      <sz val="14"/>
      <name val="Angsana New"/>
      <family val="1"/>
    </font>
    <font>
      <sz val="14"/>
      <color rgb="FF0000FF"/>
      <name val="Angsana New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CC"/>
      </patternFill>
    </fill>
    <fill>
      <patternFill patternType="solid">
        <fgColor rgb="FFCCFFFF"/>
        <bgColor rgb="FFCCFFFF"/>
      </patternFill>
    </fill>
    <fill>
      <patternFill patternType="solid">
        <fgColor rgb="FF33CCCC"/>
        <bgColor rgb="FF33CCCC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1" fillId="3" borderId="5" xfId="0" applyFont="1" applyFill="1" applyBorder="1" applyAlignment="1">
      <alignment horizontal="center" vertical="center" shrinkToFit="1"/>
    </xf>
    <xf numFmtId="0" fontId="5" fillId="0" borderId="0" xfId="0" applyFont="1" applyAlignment="1"/>
    <xf numFmtId="0" fontId="1" fillId="3" borderId="10" xfId="0" applyFont="1" applyFill="1" applyBorder="1" applyAlignment="1">
      <alignment horizontal="center" vertical="center" shrinkToFit="1"/>
    </xf>
    <xf numFmtId="49" fontId="1" fillId="3" borderId="10" xfId="0" applyNumberFormat="1" applyFont="1" applyFill="1" applyBorder="1" applyAlignment="1">
      <alignment horizontal="center" vertical="center" shrinkToFi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shrinkToFit="1"/>
    </xf>
    <xf numFmtId="165" fontId="1" fillId="4" borderId="13" xfId="0" applyNumberFormat="1" applyFont="1" applyFill="1" applyBorder="1" applyAlignment="1">
      <alignment vertical="top"/>
    </xf>
    <xf numFmtId="165" fontId="8" fillId="4" borderId="13" xfId="0" applyNumberFormat="1" applyFont="1" applyFill="1" applyBorder="1" applyAlignment="1">
      <alignment vertical="top"/>
    </xf>
    <xf numFmtId="4" fontId="8" fillId="4" borderId="12" xfId="0" applyNumberFormat="1" applyFont="1" applyFill="1" applyBorder="1" applyAlignment="1">
      <alignment vertical="center" shrinkToFit="1"/>
    </xf>
    <xf numFmtId="166" fontId="8" fillId="4" borderId="13" xfId="0" applyNumberFormat="1" applyFont="1" applyFill="1" applyBorder="1" applyAlignment="1">
      <alignment vertical="top"/>
    </xf>
    <xf numFmtId="0" fontId="1" fillId="4" borderId="12" xfId="0" applyFont="1" applyFill="1" applyBorder="1" applyAlignment="1">
      <alignment vertical="center" shrinkToFit="1"/>
    </xf>
    <xf numFmtId="165" fontId="1" fillId="4" borderId="12" xfId="0" applyNumberFormat="1" applyFont="1" applyFill="1" applyBorder="1" applyAlignment="1">
      <alignment vertical="center" shrinkToFit="1"/>
    </xf>
    <xf numFmtId="165" fontId="8" fillId="4" borderId="12" xfId="0" applyNumberFormat="1" applyFont="1" applyFill="1" applyBorder="1" applyAlignment="1">
      <alignment vertical="center" shrinkToFit="1"/>
    </xf>
    <xf numFmtId="166" fontId="8" fillId="4" borderId="12" xfId="0" applyNumberFormat="1" applyFont="1" applyFill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165" fontId="5" fillId="0" borderId="6" xfId="0" applyNumberFormat="1" applyFont="1" applyBorder="1" applyAlignment="1">
      <alignment vertical="top"/>
    </xf>
    <xf numFmtId="165" fontId="9" fillId="0" borderId="6" xfId="0" applyNumberFormat="1" applyFont="1" applyBorder="1" applyAlignment="1">
      <alignment vertical="top"/>
    </xf>
    <xf numFmtId="4" fontId="9" fillId="0" borderId="6" xfId="0" applyNumberFormat="1" applyFont="1" applyBorder="1" applyAlignment="1">
      <alignment vertical="center" shrinkToFit="1"/>
    </xf>
    <xf numFmtId="167" fontId="9" fillId="0" borderId="14" xfId="0" applyNumberFormat="1" applyFont="1" applyBorder="1" applyAlignment="1">
      <alignment vertical="top"/>
    </xf>
    <xf numFmtId="168" fontId="5" fillId="0" borderId="14" xfId="0" applyNumberFormat="1" applyFont="1" applyBorder="1" applyAlignment="1">
      <alignment vertical="top"/>
    </xf>
    <xf numFmtId="0" fontId="5" fillId="0" borderId="14" xfId="0" applyFont="1" applyBorder="1" applyAlignment="1">
      <alignment horizontal="left" vertical="center" shrinkToFit="1"/>
    </xf>
    <xf numFmtId="165" fontId="5" fillId="0" borderId="14" xfId="0" applyNumberFormat="1" applyFont="1" applyBorder="1" applyAlignment="1">
      <alignment vertical="top"/>
    </xf>
    <xf numFmtId="165" fontId="5" fillId="0" borderId="15" xfId="0" applyNumberFormat="1" applyFont="1" applyBorder="1" applyAlignment="1">
      <alignment vertical="top"/>
    </xf>
    <xf numFmtId="165" fontId="9" fillId="0" borderId="14" xfId="0" applyNumberFormat="1" applyFont="1" applyBorder="1" applyAlignment="1">
      <alignment vertical="top"/>
    </xf>
    <xf numFmtId="4" fontId="9" fillId="0" borderId="14" xfId="0" applyNumberFormat="1" applyFont="1" applyBorder="1" applyAlignment="1">
      <alignment vertical="center" shrinkToFit="1"/>
    </xf>
    <xf numFmtId="168" fontId="5" fillId="0" borderId="14" xfId="0" applyNumberFormat="1" applyFont="1" applyBorder="1" applyAlignment="1"/>
    <xf numFmtId="0" fontId="10" fillId="0" borderId="14" xfId="0" applyFont="1" applyBorder="1" applyAlignment="1">
      <alignment horizontal="left" vertical="center" shrinkToFit="1"/>
    </xf>
    <xf numFmtId="165" fontId="10" fillId="0" borderId="14" xfId="0" applyNumberFormat="1" applyFont="1" applyBorder="1" applyAlignment="1">
      <alignment vertical="top"/>
    </xf>
    <xf numFmtId="165" fontId="10" fillId="0" borderId="15" xfId="0" applyNumberFormat="1" applyFont="1" applyBorder="1" applyAlignment="1">
      <alignment vertical="top"/>
    </xf>
    <xf numFmtId="165" fontId="11" fillId="0" borderId="14" xfId="0" applyNumberFormat="1" applyFont="1" applyBorder="1" applyAlignment="1">
      <alignment vertical="top"/>
    </xf>
    <xf numFmtId="4" fontId="11" fillId="0" borderId="14" xfId="0" applyNumberFormat="1" applyFont="1" applyBorder="1" applyAlignment="1">
      <alignment vertical="center" shrinkToFit="1"/>
    </xf>
    <xf numFmtId="0" fontId="12" fillId="0" borderId="0" xfId="0" applyFont="1" applyAlignment="1"/>
    <xf numFmtId="167" fontId="11" fillId="0" borderId="14" xfId="0" applyNumberFormat="1" applyFont="1" applyBorder="1" applyAlignment="1">
      <alignment vertical="top"/>
    </xf>
    <xf numFmtId="168" fontId="10" fillId="0" borderId="14" xfId="0" applyNumberFormat="1" applyFont="1" applyBorder="1" applyAlignment="1">
      <alignment vertical="top"/>
    </xf>
    <xf numFmtId="168" fontId="10" fillId="0" borderId="14" xfId="0" applyNumberFormat="1" applyFont="1" applyBorder="1" applyAlignment="1"/>
    <xf numFmtId="0" fontId="1" fillId="5" borderId="12" xfId="0" applyFont="1" applyFill="1" applyBorder="1" applyAlignment="1">
      <alignment vertical="center" shrinkToFit="1"/>
    </xf>
    <xf numFmtId="165" fontId="1" fillId="5" borderId="12" xfId="0" applyNumberFormat="1" applyFont="1" applyFill="1" applyBorder="1" applyAlignment="1">
      <alignment vertical="top"/>
    </xf>
    <xf numFmtId="166" fontId="8" fillId="5" borderId="12" xfId="0" applyNumberFormat="1" applyFont="1" applyFill="1" applyBorder="1" applyAlignment="1">
      <alignment vertical="top"/>
    </xf>
    <xf numFmtId="168" fontId="8" fillId="5" borderId="12" xfId="0" applyNumberFormat="1" applyFont="1" applyFill="1" applyBorder="1" applyAlignment="1">
      <alignment vertical="top"/>
    </xf>
    <xf numFmtId="168" fontId="9" fillId="0" borderId="6" xfId="0" applyNumberFormat="1" applyFont="1" applyBorder="1" applyAlignment="1">
      <alignment vertical="top"/>
    </xf>
    <xf numFmtId="0" fontId="10" fillId="0" borderId="14" xfId="0" applyFont="1" applyBorder="1" applyAlignment="1">
      <alignment vertical="center" shrinkToFit="1"/>
    </xf>
    <xf numFmtId="168" fontId="11" fillId="0" borderId="14" xfId="0" applyNumberFormat="1" applyFont="1" applyBorder="1" applyAlignment="1">
      <alignment vertical="top"/>
    </xf>
    <xf numFmtId="4" fontId="11" fillId="0" borderId="11" xfId="0" applyNumberFormat="1" applyFont="1" applyBorder="1" applyAlignment="1">
      <alignment vertical="center" shrinkToFit="1"/>
    </xf>
    <xf numFmtId="0" fontId="10" fillId="0" borderId="11" xfId="0" applyFont="1" applyBorder="1" applyAlignment="1">
      <alignment vertical="center" shrinkToFit="1"/>
    </xf>
    <xf numFmtId="168" fontId="11" fillId="0" borderId="11" xfId="0" applyNumberFormat="1" applyFont="1" applyBorder="1" applyAlignment="1">
      <alignment vertical="top"/>
    </xf>
    <xf numFmtId="168" fontId="10" fillId="0" borderId="11" xfId="0" applyNumberFormat="1" applyFont="1" applyBorder="1" applyAlignment="1">
      <alignment vertical="top"/>
    </xf>
    <xf numFmtId="168" fontId="10" fillId="0" borderId="11" xfId="0" applyNumberFormat="1" applyFont="1" applyBorder="1" applyAlignment="1"/>
    <xf numFmtId="0" fontId="5" fillId="0" borderId="16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172" fontId="13" fillId="0" borderId="0" xfId="0" applyNumberFormat="1" applyFont="1" applyAlignment="1">
      <alignment vertical="top"/>
    </xf>
    <xf numFmtId="169" fontId="5" fillId="0" borderId="14" xfId="0" applyNumberFormat="1" applyFont="1" applyBorder="1" applyAlignment="1">
      <alignment vertical="top"/>
    </xf>
    <xf numFmtId="170" fontId="11" fillId="0" borderId="14" xfId="0" applyNumberFormat="1" applyFont="1" applyBorder="1" applyAlignment="1">
      <alignment vertical="top"/>
    </xf>
    <xf numFmtId="4" fontId="12" fillId="0" borderId="0" xfId="0" applyNumberFormat="1" applyFont="1" applyAlignment="1"/>
    <xf numFmtId="165" fontId="8" fillId="5" borderId="12" xfId="0" applyNumberFormat="1" applyFont="1" applyFill="1" applyBorder="1" applyAlignment="1">
      <alignment vertical="top"/>
    </xf>
    <xf numFmtId="2" fontId="7" fillId="5" borderId="12" xfId="0" applyNumberFormat="1" applyFont="1" applyFill="1" applyBorder="1" applyAlignment="1">
      <alignment horizontal="right" vertical="top"/>
    </xf>
    <xf numFmtId="171" fontId="8" fillId="5" borderId="12" xfId="0" applyNumberFormat="1" applyFont="1" applyFill="1" applyBorder="1" applyAlignment="1">
      <alignment vertical="top"/>
    </xf>
    <xf numFmtId="4" fontId="9" fillId="0" borderId="17" xfId="0" applyNumberFormat="1" applyFont="1" applyBorder="1" applyAlignment="1">
      <alignment vertical="center" shrinkToFit="1"/>
    </xf>
    <xf numFmtId="165" fontId="11" fillId="0" borderId="11" xfId="0" applyNumberFormat="1" applyFont="1" applyBorder="1" applyAlignment="1">
      <alignment vertical="top"/>
    </xf>
    <xf numFmtId="165" fontId="14" fillId="0" borderId="14" xfId="0" applyNumberFormat="1" applyFont="1" applyBorder="1" applyAlignment="1">
      <alignment vertical="top"/>
    </xf>
    <xf numFmtId="165" fontId="15" fillId="0" borderId="14" xfId="0" applyNumberFormat="1" applyFont="1" applyBorder="1" applyAlignment="1">
      <alignment vertical="top"/>
    </xf>
    <xf numFmtId="171" fontId="1" fillId="5" borderId="12" xfId="0" applyNumberFormat="1" applyFont="1" applyFill="1" applyBorder="1" applyAlignment="1">
      <alignment vertical="top"/>
    </xf>
    <xf numFmtId="164" fontId="1" fillId="0" borderId="7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1" fillId="2" borderId="1" xfId="0" applyFont="1" applyFill="1" applyBorder="1" applyAlignment="1">
      <alignment horizontal="left" vertical="center" shrinkToFit="1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right" vertical="center" shrinkToFit="1"/>
    </xf>
    <xf numFmtId="0" fontId="2" fillId="0" borderId="4" xfId="0" applyFont="1" applyBorder="1"/>
    <xf numFmtId="0" fontId="10" fillId="0" borderId="0" xfId="0" applyFont="1" applyAlignment="1">
      <alignment horizontal="left" vertical="center"/>
    </xf>
    <xf numFmtId="0" fontId="4" fillId="0" borderId="0" xfId="0" applyFont="1" applyAlignment="1"/>
    <xf numFmtId="0" fontId="1" fillId="3" borderId="6" xfId="0" applyFont="1" applyFill="1" applyBorder="1" applyAlignment="1">
      <alignment horizontal="center" vertical="center" shrinkToFit="1"/>
    </xf>
    <xf numFmtId="0" fontId="2" fillId="0" borderId="11" xfId="0" applyFont="1" applyBorder="1"/>
  </cellXfs>
  <cellStyles count="1">
    <cellStyle name="Normal" xfId="0" builtinId="0"/>
  </cellStyles>
  <dxfs count="1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000"/>
  <sheetViews>
    <sheetView tabSelected="1" zoomScale="110" zoomScaleNormal="110" workbookViewId="0">
      <selection sqref="A1:G1"/>
    </sheetView>
  </sheetViews>
  <sheetFormatPr defaultColWidth="12.625" defaultRowHeight="15" customHeight="1"/>
  <cols>
    <col min="1" max="1" width="40.125" style="2" customWidth="1"/>
    <col min="2" max="7" width="9" style="2" customWidth="1"/>
    <col min="8" max="8" width="3.375" style="2" customWidth="1"/>
    <col min="9" max="9" width="29.125" style="2" customWidth="1"/>
    <col min="10" max="10" width="9" style="2" customWidth="1"/>
    <col min="11" max="12" width="26.25" style="2" customWidth="1"/>
    <col min="13" max="25" width="8" style="2" customWidth="1"/>
    <col min="26" max="16384" width="12.625" style="2"/>
  </cols>
  <sheetData>
    <row r="1" spans="1:25" ht="21.75" customHeight="1">
      <c r="A1" s="68" t="s">
        <v>35</v>
      </c>
      <c r="B1" s="69"/>
      <c r="C1" s="69"/>
      <c r="D1" s="70"/>
      <c r="E1" s="69"/>
      <c r="F1" s="69"/>
      <c r="G1" s="70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.75" customHeight="1">
      <c r="A2" s="71" t="s">
        <v>0</v>
      </c>
      <c r="B2" s="72"/>
      <c r="C2" s="72"/>
      <c r="D2" s="72"/>
      <c r="E2" s="72"/>
      <c r="F2" s="72"/>
      <c r="G2" s="7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1.75" customHeight="1">
      <c r="A3" s="3" t="s">
        <v>1</v>
      </c>
      <c r="B3" s="75">
        <v>2559</v>
      </c>
      <c r="C3" s="75">
        <v>2560</v>
      </c>
      <c r="D3" s="75">
        <v>2561</v>
      </c>
      <c r="E3" s="3">
        <v>2561</v>
      </c>
      <c r="F3" s="3">
        <v>2562</v>
      </c>
      <c r="G3" s="3" t="s">
        <v>2</v>
      </c>
      <c r="H3" s="4"/>
      <c r="I3" s="4"/>
      <c r="J3" s="65">
        <v>241852</v>
      </c>
      <c r="K3" s="66"/>
      <c r="L3" s="67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24.75" customHeight="1">
      <c r="A4" s="5"/>
      <c r="B4" s="76"/>
      <c r="C4" s="76"/>
      <c r="D4" s="76"/>
      <c r="E4" s="5" t="s">
        <v>36</v>
      </c>
      <c r="F4" s="5" t="s">
        <v>36</v>
      </c>
      <c r="G4" s="6" t="s">
        <v>38</v>
      </c>
      <c r="H4" s="4"/>
      <c r="I4" s="4"/>
      <c r="J4" s="7" t="s">
        <v>3</v>
      </c>
      <c r="K4" s="7" t="s">
        <v>32</v>
      </c>
      <c r="L4" s="8" t="s">
        <v>33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21.75" customHeight="1">
      <c r="A5" s="9" t="s">
        <v>4</v>
      </c>
      <c r="B5" s="10">
        <f t="shared" ref="B5:C5" si="0">SUM(B6+B18)</f>
        <v>1627.4</v>
      </c>
      <c r="C5" s="10">
        <f t="shared" si="0"/>
        <v>1596.6000000000001</v>
      </c>
      <c r="D5" s="10">
        <f t="shared" ref="D5:F5" si="1">SUM(D6+D18)</f>
        <v>1788.5</v>
      </c>
      <c r="E5" s="10">
        <f t="shared" si="1"/>
        <v>416.2</v>
      </c>
      <c r="F5" s="10">
        <f t="shared" si="1"/>
        <v>439.99999999999994</v>
      </c>
      <c r="G5" s="12">
        <f t="shared" ref="G5:G24" si="2">SUM(F5-E5)*100/E5</f>
        <v>5.7184046131667357</v>
      </c>
      <c r="H5" s="1"/>
      <c r="I5" s="9" t="s">
        <v>4</v>
      </c>
      <c r="J5" s="11">
        <f>SUM(J6+J18)</f>
        <v>147.4</v>
      </c>
      <c r="K5" s="12">
        <v>-5.63</v>
      </c>
      <c r="L5" s="12">
        <v>6.17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1.75" customHeight="1">
      <c r="A6" s="14" t="s">
        <v>5</v>
      </c>
      <c r="B6" s="15">
        <f t="shared" ref="B6:C6" si="3">SUM(B7+B13)</f>
        <v>1000.8000000000001</v>
      </c>
      <c r="C6" s="15">
        <f t="shared" si="3"/>
        <v>971.7</v>
      </c>
      <c r="D6" s="15">
        <f t="shared" ref="D6:F6" si="4">SUM(D7+D13)</f>
        <v>1163.2</v>
      </c>
      <c r="E6" s="15">
        <f t="shared" si="4"/>
        <v>269.5</v>
      </c>
      <c r="F6" s="15">
        <f t="shared" si="4"/>
        <v>288.79999999999995</v>
      </c>
      <c r="G6" s="12">
        <f t="shared" si="2"/>
        <v>7.1614100185528589</v>
      </c>
      <c r="H6" s="1"/>
      <c r="I6" s="14" t="s">
        <v>5</v>
      </c>
      <c r="J6" s="16">
        <f>SUM(J7+J13)</f>
        <v>97.4</v>
      </c>
      <c r="K6" s="12">
        <v>-7.94</v>
      </c>
      <c r="L6" s="12">
        <v>9.34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1.75" customHeight="1">
      <c r="A7" s="18" t="s">
        <v>6</v>
      </c>
      <c r="B7" s="19">
        <f t="shared" ref="B7:C7" si="5">SUM(B8:B12)</f>
        <v>715.2</v>
      </c>
      <c r="C7" s="19">
        <f t="shared" si="5"/>
        <v>677.7</v>
      </c>
      <c r="D7" s="19">
        <v>802.4</v>
      </c>
      <c r="E7" s="19">
        <f t="shared" ref="E7:F7" si="6">SUM(E8:E12)</f>
        <v>187.20000000000002</v>
      </c>
      <c r="F7" s="20">
        <f t="shared" si="6"/>
        <v>195.89999999999998</v>
      </c>
      <c r="G7" s="28">
        <f t="shared" si="2"/>
        <v>4.6474358974358756</v>
      </c>
      <c r="H7" s="1"/>
      <c r="I7" s="18" t="s">
        <v>6</v>
      </c>
      <c r="J7" s="20">
        <v>72.8</v>
      </c>
      <c r="K7" s="54">
        <v>18.149999999999999</v>
      </c>
      <c r="L7" s="54">
        <v>11.8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1.75" customHeight="1">
      <c r="A8" s="30" t="s">
        <v>10</v>
      </c>
      <c r="B8" s="31">
        <v>53.5</v>
      </c>
      <c r="C8" s="31">
        <v>85.4</v>
      </c>
      <c r="D8" s="31">
        <v>166.6</v>
      </c>
      <c r="E8" s="31">
        <v>35.200000000000003</v>
      </c>
      <c r="F8" s="36">
        <v>26</v>
      </c>
      <c r="G8" s="28">
        <f t="shared" si="2"/>
        <v>-26.13636363636364</v>
      </c>
      <c r="H8" s="35"/>
      <c r="I8" s="30" t="s">
        <v>10</v>
      </c>
      <c r="J8" s="55">
        <v>8.4</v>
      </c>
      <c r="K8" s="38">
        <v>4.07</v>
      </c>
      <c r="L8" s="38">
        <v>-29.5</v>
      </c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</row>
    <row r="9" spans="1:25" ht="21.75" customHeight="1">
      <c r="A9" s="30" t="s">
        <v>13</v>
      </c>
      <c r="B9" s="31">
        <v>15.7</v>
      </c>
      <c r="C9" s="31">
        <v>13.8</v>
      </c>
      <c r="D9" s="31">
        <v>8.1999999999999993</v>
      </c>
      <c r="E9" s="31">
        <v>2.6</v>
      </c>
      <c r="F9" s="36">
        <v>1.8</v>
      </c>
      <c r="G9" s="28">
        <f t="shared" si="2"/>
        <v>-30.769230769230766</v>
      </c>
      <c r="H9" s="35"/>
      <c r="I9" s="30" t="s">
        <v>13</v>
      </c>
      <c r="J9" s="33">
        <v>0.5</v>
      </c>
      <c r="K9" s="38">
        <v>-11.78</v>
      </c>
      <c r="L9" s="38">
        <v>-42.66</v>
      </c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</row>
    <row r="10" spans="1:25" ht="21.75" customHeight="1">
      <c r="A10" s="30" t="s">
        <v>14</v>
      </c>
      <c r="B10" s="31">
        <v>52.3</v>
      </c>
      <c r="C10" s="31">
        <v>55.5</v>
      </c>
      <c r="D10" s="31">
        <v>54</v>
      </c>
      <c r="E10" s="31">
        <v>14.8</v>
      </c>
      <c r="F10" s="36">
        <v>16.5</v>
      </c>
      <c r="G10" s="28">
        <f t="shared" si="2"/>
        <v>11.486486486486482</v>
      </c>
      <c r="H10" s="35"/>
      <c r="I10" s="30" t="s">
        <v>14</v>
      </c>
      <c r="J10" s="33">
        <v>6.5</v>
      </c>
      <c r="K10" s="38">
        <v>19.63</v>
      </c>
      <c r="L10" s="38">
        <v>34.42</v>
      </c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</row>
    <row r="11" spans="1:25" ht="21.75" customHeight="1">
      <c r="A11" s="30" t="s">
        <v>16</v>
      </c>
      <c r="B11" s="31">
        <v>2.7</v>
      </c>
      <c r="C11" s="31">
        <v>3.5</v>
      </c>
      <c r="D11" s="31">
        <v>6.6</v>
      </c>
      <c r="E11" s="31">
        <v>1.2</v>
      </c>
      <c r="F11" s="36">
        <v>2</v>
      </c>
      <c r="G11" s="28">
        <f t="shared" si="2"/>
        <v>66.666666666666671</v>
      </c>
      <c r="H11" s="35"/>
      <c r="I11" s="30" t="s">
        <v>16</v>
      </c>
      <c r="J11" s="33">
        <v>0.2</v>
      </c>
      <c r="K11" s="38">
        <v>-86.94</v>
      </c>
      <c r="L11" s="38">
        <v>-20.190000000000001</v>
      </c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</row>
    <row r="12" spans="1:25" ht="21.75" customHeight="1">
      <c r="A12" s="30" t="s">
        <v>17</v>
      </c>
      <c r="B12" s="31">
        <v>591</v>
      </c>
      <c r="C12" s="31">
        <v>519.5</v>
      </c>
      <c r="D12" s="31">
        <v>567</v>
      </c>
      <c r="E12" s="31">
        <v>133.4</v>
      </c>
      <c r="F12" s="36">
        <v>149.6</v>
      </c>
      <c r="G12" s="28">
        <f t="shared" si="2"/>
        <v>12.143928035982</v>
      </c>
      <c r="H12" s="35"/>
      <c r="I12" s="30" t="s">
        <v>17</v>
      </c>
      <c r="J12" s="33">
        <v>57.2</v>
      </c>
      <c r="K12" s="38">
        <v>24.56</v>
      </c>
      <c r="L12" s="38">
        <v>21.13</v>
      </c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</row>
    <row r="13" spans="1:25" ht="21.75" customHeight="1">
      <c r="A13" s="24" t="s">
        <v>18</v>
      </c>
      <c r="B13" s="25">
        <f t="shared" ref="B13:C13" si="7">SUM(B14:B17)</f>
        <v>285.60000000000002</v>
      </c>
      <c r="C13" s="25">
        <f t="shared" si="7"/>
        <v>294</v>
      </c>
      <c r="D13" s="25">
        <v>360.8</v>
      </c>
      <c r="E13" s="62">
        <f t="shared" ref="E13:F13" si="8">SUM(E14:E17)</f>
        <v>82.300000000000011</v>
      </c>
      <c r="F13" s="63">
        <f t="shared" si="8"/>
        <v>92.9</v>
      </c>
      <c r="G13" s="28">
        <f t="shared" si="2"/>
        <v>12.879708383961111</v>
      </c>
      <c r="H13" s="1"/>
      <c r="I13" s="24" t="s">
        <v>18</v>
      </c>
      <c r="J13" s="27">
        <v>24.6</v>
      </c>
      <c r="K13" s="54">
        <v>-44.44</v>
      </c>
      <c r="L13" s="54">
        <v>-1.02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21.75" customHeight="1">
      <c r="A14" s="30" t="s">
        <v>11</v>
      </c>
      <c r="B14" s="31">
        <v>79.599999999999994</v>
      </c>
      <c r="C14" s="31">
        <v>78</v>
      </c>
      <c r="D14" s="31">
        <v>79.8</v>
      </c>
      <c r="E14" s="31">
        <v>24.9</v>
      </c>
      <c r="F14" s="36">
        <v>20.8</v>
      </c>
      <c r="G14" s="28">
        <f t="shared" si="2"/>
        <v>-16.465863453815253</v>
      </c>
      <c r="H14" s="35"/>
      <c r="I14" s="30" t="s">
        <v>11</v>
      </c>
      <c r="J14" s="33">
        <v>5.7</v>
      </c>
      <c r="K14" s="38">
        <v>-29.83</v>
      </c>
      <c r="L14" s="38">
        <v>0.04</v>
      </c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</row>
    <row r="15" spans="1:25" ht="21.75" customHeight="1">
      <c r="A15" s="30" t="s">
        <v>19</v>
      </c>
      <c r="B15" s="31">
        <v>57.6</v>
      </c>
      <c r="C15" s="31">
        <v>51.9</v>
      </c>
      <c r="D15" s="31">
        <v>73.3</v>
      </c>
      <c r="E15" s="31">
        <v>10.8</v>
      </c>
      <c r="F15" s="36">
        <v>24.7</v>
      </c>
      <c r="G15" s="28">
        <f t="shared" si="2"/>
        <v>128.70370370370367</v>
      </c>
      <c r="H15" s="35"/>
      <c r="I15" s="30" t="s">
        <v>19</v>
      </c>
      <c r="J15" s="33">
        <v>4.0999999999999996</v>
      </c>
      <c r="K15" s="38">
        <v>-77.7</v>
      </c>
      <c r="L15" s="38">
        <v>17.48</v>
      </c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</row>
    <row r="16" spans="1:25" ht="21.75" customHeight="1">
      <c r="A16" s="30" t="s">
        <v>20</v>
      </c>
      <c r="B16" s="31">
        <v>52.9</v>
      </c>
      <c r="C16" s="31">
        <v>44.6</v>
      </c>
      <c r="D16" s="31">
        <v>42.2</v>
      </c>
      <c r="E16" s="31">
        <v>9.6999999999999993</v>
      </c>
      <c r="F16" s="36">
        <v>9.4</v>
      </c>
      <c r="G16" s="28">
        <f t="shared" si="2"/>
        <v>-3.0927835051546286</v>
      </c>
      <c r="H16" s="35"/>
      <c r="I16" s="30" t="s">
        <v>20</v>
      </c>
      <c r="J16" s="33">
        <v>3</v>
      </c>
      <c r="K16" s="38">
        <v>-10.54</v>
      </c>
      <c r="L16" s="38">
        <v>0.98</v>
      </c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</row>
    <row r="17" spans="1:25" ht="21.75" customHeight="1">
      <c r="A17" s="30" t="s">
        <v>21</v>
      </c>
      <c r="B17" s="31">
        <v>95.5</v>
      </c>
      <c r="C17" s="31">
        <v>119.5</v>
      </c>
      <c r="D17" s="31">
        <v>165.5</v>
      </c>
      <c r="E17" s="31">
        <v>36.9</v>
      </c>
      <c r="F17" s="36">
        <v>38</v>
      </c>
      <c r="G17" s="28">
        <f t="shared" si="2"/>
        <v>2.9810298102981068</v>
      </c>
      <c r="H17" s="56"/>
      <c r="I17" s="30" t="s">
        <v>21</v>
      </c>
      <c r="J17" s="33">
        <v>11.8</v>
      </c>
      <c r="K17" s="38">
        <v>-18.329999999999998</v>
      </c>
      <c r="L17" s="38">
        <v>-7.03</v>
      </c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</row>
    <row r="18" spans="1:25" ht="21.75" customHeight="1">
      <c r="A18" s="39" t="s">
        <v>15</v>
      </c>
      <c r="B18" s="40">
        <f t="shared" ref="B18:F18" si="9">SUM(B19)</f>
        <v>626.60000000000014</v>
      </c>
      <c r="C18" s="40">
        <f t="shared" si="9"/>
        <v>624.90000000000009</v>
      </c>
      <c r="D18" s="40">
        <f t="shared" si="9"/>
        <v>625.30000000000007</v>
      </c>
      <c r="E18" s="40">
        <f t="shared" si="9"/>
        <v>146.69999999999999</v>
      </c>
      <c r="F18" s="40">
        <f t="shared" si="9"/>
        <v>151.19999999999999</v>
      </c>
      <c r="G18" s="64">
        <f t="shared" si="2"/>
        <v>3.0674846625766872</v>
      </c>
      <c r="H18" s="1"/>
      <c r="I18" s="39" t="s">
        <v>15</v>
      </c>
      <c r="J18" s="57">
        <f t="shared" ref="J18:L18" si="10">SUM(J19)</f>
        <v>50</v>
      </c>
      <c r="K18" s="58">
        <f>K19</f>
        <v>-0.8</v>
      </c>
      <c r="L18" s="59">
        <f t="shared" si="10"/>
        <v>2.0699999999999998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1.75" customHeight="1">
      <c r="A19" s="18" t="s">
        <v>24</v>
      </c>
      <c r="B19" s="19">
        <f t="shared" ref="B19:C19" si="11">SUM(B20:B24)</f>
        <v>626.60000000000014</v>
      </c>
      <c r="C19" s="19">
        <f t="shared" si="11"/>
        <v>624.90000000000009</v>
      </c>
      <c r="D19" s="19">
        <v>625.30000000000007</v>
      </c>
      <c r="E19" s="19">
        <f t="shared" ref="E19:F19" si="12">SUM(E20:E24)</f>
        <v>146.69999999999999</v>
      </c>
      <c r="F19" s="20">
        <f t="shared" si="12"/>
        <v>151.19999999999999</v>
      </c>
      <c r="G19" s="28">
        <f t="shared" si="2"/>
        <v>3.0674846625766872</v>
      </c>
      <c r="H19" s="1"/>
      <c r="I19" s="18" t="s">
        <v>24</v>
      </c>
      <c r="J19" s="20">
        <v>50</v>
      </c>
      <c r="K19" s="54">
        <v>-0.8</v>
      </c>
      <c r="L19" s="54">
        <v>2.0699999999999998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1.75" customHeight="1">
      <c r="A20" s="44" t="s">
        <v>23</v>
      </c>
      <c r="B20" s="31">
        <v>26.7</v>
      </c>
      <c r="C20" s="31">
        <v>26.7</v>
      </c>
      <c r="D20" s="31">
        <v>18.8</v>
      </c>
      <c r="E20" s="31">
        <v>4.7</v>
      </c>
      <c r="F20" s="36">
        <v>3.7</v>
      </c>
      <c r="G20" s="28">
        <f t="shared" si="2"/>
        <v>-21.276595744680851</v>
      </c>
      <c r="H20" s="1"/>
      <c r="I20" s="44" t="s">
        <v>23</v>
      </c>
      <c r="J20" s="33">
        <v>1.3</v>
      </c>
      <c r="K20" s="38">
        <v>-18.25</v>
      </c>
      <c r="L20" s="38">
        <v>-11.7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1.75" customHeight="1">
      <c r="A21" s="44" t="s">
        <v>28</v>
      </c>
      <c r="B21" s="31">
        <v>92.1</v>
      </c>
      <c r="C21" s="31">
        <v>91.2</v>
      </c>
      <c r="D21" s="31">
        <v>102.3</v>
      </c>
      <c r="E21" s="31">
        <v>27.2</v>
      </c>
      <c r="F21" s="36">
        <v>30.3</v>
      </c>
      <c r="G21" s="28">
        <f t="shared" si="2"/>
        <v>11.397058823529417</v>
      </c>
      <c r="H21" s="1"/>
      <c r="I21" s="44" t="s">
        <v>28</v>
      </c>
      <c r="J21" s="33">
        <v>12</v>
      </c>
      <c r="K21" s="38">
        <v>26.58</v>
      </c>
      <c r="L21" s="38">
        <v>1.87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1.75" customHeight="1">
      <c r="A22" s="44" t="s">
        <v>29</v>
      </c>
      <c r="B22" s="31">
        <v>272.8</v>
      </c>
      <c r="C22" s="31">
        <v>288.10000000000002</v>
      </c>
      <c r="D22" s="31">
        <v>301.3</v>
      </c>
      <c r="E22" s="31">
        <v>63.1</v>
      </c>
      <c r="F22" s="36">
        <v>60.1</v>
      </c>
      <c r="G22" s="28">
        <f t="shared" si="2"/>
        <v>-4.7543581616481774</v>
      </c>
      <c r="H22" s="1"/>
      <c r="I22" s="44" t="s">
        <v>29</v>
      </c>
      <c r="J22" s="33">
        <v>17.3</v>
      </c>
      <c r="K22" s="38">
        <v>-15.81</v>
      </c>
      <c r="L22" s="38">
        <v>-8.41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1.75" customHeight="1">
      <c r="A23" s="44" t="s">
        <v>27</v>
      </c>
      <c r="B23" s="31">
        <v>203.8</v>
      </c>
      <c r="C23" s="31">
        <v>186.2</v>
      </c>
      <c r="D23" s="31">
        <v>173.3</v>
      </c>
      <c r="E23" s="31">
        <v>44.6</v>
      </c>
      <c r="F23" s="36">
        <v>47.6</v>
      </c>
      <c r="G23" s="28">
        <f t="shared" si="2"/>
        <v>6.7264573991031389</v>
      </c>
      <c r="H23" s="1"/>
      <c r="I23" s="44" t="s">
        <v>27</v>
      </c>
      <c r="J23" s="33">
        <v>15.5</v>
      </c>
      <c r="K23" s="38">
        <v>-1.92</v>
      </c>
      <c r="L23" s="38">
        <v>9.2200000000000006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1.75" customHeight="1">
      <c r="A24" s="44" t="s">
        <v>31</v>
      </c>
      <c r="B24" s="31">
        <v>31.2</v>
      </c>
      <c r="C24" s="31">
        <v>32.700000000000003</v>
      </c>
      <c r="D24" s="31">
        <v>29.6</v>
      </c>
      <c r="E24" s="31">
        <v>7.1</v>
      </c>
      <c r="F24" s="36">
        <v>9.5</v>
      </c>
      <c r="G24" s="60">
        <f t="shared" si="2"/>
        <v>33.802816901408455</v>
      </c>
      <c r="H24" s="1"/>
      <c r="I24" s="47" t="s">
        <v>31</v>
      </c>
      <c r="J24" s="61">
        <v>3.8</v>
      </c>
      <c r="K24" s="50">
        <v>31.75</v>
      </c>
      <c r="L24" s="50">
        <v>48.06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1.75" customHeight="1">
      <c r="A25" s="51" t="s">
        <v>30</v>
      </c>
      <c r="B25" s="51"/>
      <c r="C25" s="51"/>
      <c r="D25" s="51"/>
      <c r="E25" s="51"/>
      <c r="F25" s="51"/>
      <c r="G25" s="52"/>
      <c r="H25" s="1"/>
      <c r="I25" s="53"/>
      <c r="J25" s="53"/>
      <c r="K25" s="53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1.75" customHeight="1">
      <c r="A26" s="73" t="s">
        <v>34</v>
      </c>
      <c r="B26" s="74"/>
      <c r="C26" s="74"/>
      <c r="D26" s="74"/>
      <c r="E26" s="74"/>
      <c r="F26" s="74"/>
      <c r="G26" s="7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1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21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1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1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21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21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21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21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21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21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21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21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21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21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21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21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21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21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21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21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21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21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21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21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21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21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21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21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21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21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21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21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21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21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21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21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21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21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21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21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21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21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21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21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21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21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21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21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21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21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21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21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21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21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21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21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21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21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21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21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21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21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21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21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21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21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21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21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21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21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21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21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21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21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21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21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21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21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21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21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21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21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21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21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21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21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21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21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21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21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21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21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21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21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21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21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21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21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21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21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21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21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21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21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21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21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21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21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21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21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21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21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21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21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21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21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21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21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21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21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21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21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21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21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21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21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21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21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21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21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21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21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21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21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21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21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21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21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21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21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21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21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21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21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21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21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21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21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21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21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21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21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21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21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21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21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21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21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21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21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21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21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21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21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21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21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21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21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21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21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21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21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21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21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21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21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21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21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21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21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21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21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21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21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21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21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21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21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21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21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21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21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21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21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21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21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21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21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21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21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21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21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21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21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21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21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21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21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21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21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21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21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21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21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21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21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21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21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21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21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21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21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21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21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21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21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21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21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21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21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21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21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21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21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21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21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21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21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21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21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21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21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21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21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21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21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21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21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21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21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21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21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21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21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21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21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21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21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21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21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21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21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21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21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21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21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21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21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21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21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21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21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21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21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21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21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21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21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21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21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21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21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21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21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21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21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21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21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21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21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21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21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21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21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21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21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21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21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21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21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21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21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21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21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21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21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21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21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21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21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21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21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21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21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21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21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21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21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21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21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21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21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21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21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21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21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21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21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21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21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21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21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21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21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21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21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21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21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21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21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21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21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21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21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21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21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21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21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21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21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21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21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21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21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21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21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21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21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21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21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21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21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21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21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21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21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21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21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21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21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21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21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21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21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21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21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21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21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21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21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21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21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21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21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21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21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21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21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21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21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21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21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21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21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21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21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21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21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21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21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21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21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21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21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21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21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21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21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21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21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21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21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21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21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21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21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21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21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21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21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21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21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21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21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21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21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21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21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21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21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21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21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21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21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21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21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21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21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21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21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21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21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21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21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21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21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21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21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21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21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21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21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21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21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21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21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21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21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21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21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21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21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21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21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21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21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21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21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21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21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21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21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21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21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21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21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21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21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21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21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21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21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21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21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21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21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21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21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21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21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21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21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21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21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21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21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21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21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21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21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21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21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21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21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21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21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21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21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21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21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21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21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21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21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21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21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21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21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21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21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21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21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21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21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21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21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21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21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21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21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21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21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21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21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21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21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21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21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21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21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21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21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21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21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21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21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21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21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21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21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21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21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21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21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21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21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21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21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21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21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21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21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21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21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21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21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21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21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21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21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21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21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21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21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21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21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21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21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21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21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21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21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21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21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21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21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21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21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21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21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21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21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21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21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21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21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21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21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21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21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21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21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21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21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21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21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21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21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21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21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21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21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21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21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21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21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21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21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21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21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21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21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21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21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21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21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21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21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21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21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21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21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21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21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21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21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21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21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21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21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21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21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21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21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21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21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21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21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21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21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21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21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21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21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21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21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21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21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21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21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21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21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21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21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21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21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21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21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21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21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21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21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21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21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21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21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21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21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21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21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21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21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21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21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21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21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21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21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21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21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21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21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21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21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21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21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21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21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21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21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21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21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21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21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21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21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21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21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21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21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21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21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21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21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21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21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21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21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21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21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21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21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21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21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21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21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21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21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21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21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21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21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21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21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21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21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21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21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21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21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21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21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21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21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21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21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21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21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21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21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21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21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21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21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21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21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21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21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21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21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21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21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21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21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21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21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21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21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21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21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21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21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21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21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21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21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21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21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21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21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21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21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21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21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21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21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21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21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21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21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21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21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21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21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21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21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21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21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21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21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21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21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21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21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21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21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21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21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21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21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21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21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21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21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21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21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21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21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21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21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21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21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21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21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21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21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21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21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21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21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21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21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21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21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21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21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21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21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21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21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21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21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21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21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21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21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21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21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21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21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21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21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21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21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21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21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21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21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21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21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21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21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21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21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21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21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21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21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21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21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21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21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21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21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21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21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21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21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21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21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21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21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21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21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21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21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21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21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21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21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21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21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21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21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21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21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21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21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21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21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21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21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21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21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21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21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21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21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21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21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21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21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21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21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21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21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21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21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21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21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21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21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21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21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21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21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21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21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21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21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21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21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21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21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21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21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21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21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21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21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21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21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21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21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21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21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21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21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21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21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21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21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21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21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21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21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21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21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21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21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21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21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21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21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21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21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21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21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21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21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21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21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7">
    <mergeCell ref="J3:L3"/>
    <mergeCell ref="A1:G1"/>
    <mergeCell ref="A2:G2"/>
    <mergeCell ref="A26:G26"/>
    <mergeCell ref="B3:B4"/>
    <mergeCell ref="C3:C4"/>
    <mergeCell ref="D3:D4"/>
  </mergeCells>
  <conditionalFormatting sqref="F7:G17 G19:G24">
    <cfRule type="cellIs" dxfId="14" priority="8" operator="lessThan">
      <formula>0</formula>
    </cfRule>
  </conditionalFormatting>
  <conditionalFormatting sqref="F19:G24">
    <cfRule type="cellIs" dxfId="13" priority="9" operator="lessThan">
      <formula>0</formula>
    </cfRule>
  </conditionalFormatting>
  <conditionalFormatting sqref="E7">
    <cfRule type="cellIs" dxfId="12" priority="7" operator="lessThan">
      <formula>0</formula>
    </cfRule>
  </conditionalFormatting>
  <conditionalFormatting sqref="E13">
    <cfRule type="cellIs" dxfId="11" priority="6" operator="lessThan">
      <formula>0</formula>
    </cfRule>
  </conditionalFormatting>
  <conditionalFormatting sqref="E19">
    <cfRule type="cellIs" dxfId="10" priority="5" operator="lessThan">
      <formula>0</formula>
    </cfRule>
  </conditionalFormatting>
  <conditionalFormatting sqref="G5:G17 G19:G24">
    <cfRule type="cellIs" dxfId="9" priority="4" operator="lessThan">
      <formula>0</formula>
    </cfRule>
  </conditionalFormatting>
  <conditionalFormatting sqref="K5:L24">
    <cfRule type="cellIs" dxfId="8" priority="3" operator="lessThan">
      <formula>0</formula>
    </cfRule>
  </conditionalFormatting>
  <conditionalFormatting sqref="F13">
    <cfRule type="cellIs" dxfId="7" priority="2" operator="lessThan">
      <formula>0</formula>
    </cfRule>
  </conditionalFormatting>
  <conditionalFormatting sqref="E13">
    <cfRule type="cellIs" dxfId="6" priority="1" operator="lessThan">
      <formula>0</formula>
    </cfRule>
  </conditionalFormatting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1000"/>
  <sheetViews>
    <sheetView workbookViewId="0">
      <selection sqref="A1:G1"/>
    </sheetView>
  </sheetViews>
  <sheetFormatPr defaultColWidth="12.625" defaultRowHeight="15" customHeight="1"/>
  <cols>
    <col min="1" max="1" width="40.375" style="2" customWidth="1"/>
    <col min="2" max="7" width="9" style="2" customWidth="1"/>
    <col min="8" max="8" width="3.375" style="2" customWidth="1"/>
    <col min="9" max="9" width="29.125" style="2" customWidth="1"/>
    <col min="10" max="10" width="9" style="2" customWidth="1"/>
    <col min="11" max="11" width="20" style="2" customWidth="1"/>
    <col min="12" max="12" width="31.25" style="2" customWidth="1"/>
    <col min="13" max="25" width="8" style="2" customWidth="1"/>
    <col min="26" max="16384" width="12.625" style="2"/>
  </cols>
  <sheetData>
    <row r="1" spans="1:25" ht="21.75" customHeight="1">
      <c r="A1" s="68" t="s">
        <v>37</v>
      </c>
      <c r="B1" s="69"/>
      <c r="C1" s="69"/>
      <c r="D1" s="70"/>
      <c r="E1" s="69"/>
      <c r="F1" s="69"/>
      <c r="G1" s="70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.75" customHeight="1">
      <c r="A2" s="71" t="s">
        <v>0</v>
      </c>
      <c r="B2" s="72"/>
      <c r="C2" s="72"/>
      <c r="D2" s="72"/>
      <c r="E2" s="72"/>
      <c r="F2" s="72"/>
      <c r="G2" s="7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1.75" customHeight="1">
      <c r="A3" s="3" t="s">
        <v>1</v>
      </c>
      <c r="B3" s="75">
        <v>2559</v>
      </c>
      <c r="C3" s="75">
        <v>2560</v>
      </c>
      <c r="D3" s="75">
        <v>2561</v>
      </c>
      <c r="E3" s="3">
        <v>2561</v>
      </c>
      <c r="F3" s="3">
        <v>2562</v>
      </c>
      <c r="G3" s="3" t="s">
        <v>2</v>
      </c>
      <c r="H3" s="4"/>
      <c r="I3" s="4"/>
      <c r="J3" s="65">
        <v>241852</v>
      </c>
      <c r="K3" s="66"/>
      <c r="L3" s="67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24.75" customHeight="1">
      <c r="A4" s="5"/>
      <c r="B4" s="76"/>
      <c r="C4" s="76"/>
      <c r="D4" s="76"/>
      <c r="E4" s="5" t="s">
        <v>36</v>
      </c>
      <c r="F4" s="5" t="s">
        <v>36</v>
      </c>
      <c r="G4" s="6" t="s">
        <v>38</v>
      </c>
      <c r="H4" s="4"/>
      <c r="I4" s="4"/>
      <c r="J4" s="7" t="s">
        <v>3</v>
      </c>
      <c r="K4" s="7" t="s">
        <v>32</v>
      </c>
      <c r="L4" s="8" t="s">
        <v>33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21.75" customHeight="1">
      <c r="A5" s="9" t="s">
        <v>4</v>
      </c>
      <c r="B5" s="10">
        <f t="shared" ref="B5:F5" si="0">SUM(B6+B11)</f>
        <v>1518.5</v>
      </c>
      <c r="C5" s="10">
        <f t="shared" si="0"/>
        <v>1698.9</v>
      </c>
      <c r="D5" s="10">
        <f t="shared" ref="D5" si="1">SUM(D6+D11)</f>
        <v>1964.7</v>
      </c>
      <c r="E5" s="10">
        <f t="shared" si="0"/>
        <v>461.70000000000005</v>
      </c>
      <c r="F5" s="11">
        <f t="shared" si="0"/>
        <v>486.00000000000006</v>
      </c>
      <c r="G5" s="12">
        <f t="shared" ref="G5:G16" si="2">SUM(F5-E5)*100/E5</f>
        <v>5.2631578947368434</v>
      </c>
      <c r="H5" s="1"/>
      <c r="I5" s="9" t="s">
        <v>4</v>
      </c>
      <c r="J5" s="13">
        <f>SUM(J6+J11)</f>
        <v>156.89999999999998</v>
      </c>
      <c r="K5" s="12">
        <v>14.36</v>
      </c>
      <c r="L5" s="12">
        <v>-5.21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1.75" customHeight="1">
      <c r="A6" s="14" t="s">
        <v>5</v>
      </c>
      <c r="B6" s="15">
        <f t="shared" ref="B6:F6" si="3">SUM(B7+B8)</f>
        <v>1131.9000000000001</v>
      </c>
      <c r="C6" s="15">
        <f t="shared" si="3"/>
        <v>1305.8</v>
      </c>
      <c r="D6" s="15">
        <f t="shared" ref="D6" si="4">SUM(D7+D8)</f>
        <v>1423.7</v>
      </c>
      <c r="E6" s="15">
        <f t="shared" si="3"/>
        <v>334.6</v>
      </c>
      <c r="F6" s="16">
        <f t="shared" si="3"/>
        <v>324.70000000000005</v>
      </c>
      <c r="G6" s="12">
        <f t="shared" si="2"/>
        <v>-2.958756724447094</v>
      </c>
      <c r="H6" s="1"/>
      <c r="I6" s="14" t="s">
        <v>5</v>
      </c>
      <c r="J6" s="17">
        <f>SUM(J7+J8)</f>
        <v>108.39999999999999</v>
      </c>
      <c r="K6" s="12">
        <v>20.440000000000001</v>
      </c>
      <c r="L6" s="12">
        <v>-15.37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1.75" customHeight="1">
      <c r="A7" s="18" t="s">
        <v>7</v>
      </c>
      <c r="B7" s="19">
        <v>706.2</v>
      </c>
      <c r="C7" s="19">
        <v>863.3</v>
      </c>
      <c r="D7" s="19">
        <v>899</v>
      </c>
      <c r="E7" s="19">
        <v>216</v>
      </c>
      <c r="F7" s="20">
        <v>182.3</v>
      </c>
      <c r="G7" s="21">
        <f t="shared" si="2"/>
        <v>-15.601851851851848</v>
      </c>
      <c r="H7" s="1"/>
      <c r="I7" s="18" t="s">
        <v>8</v>
      </c>
      <c r="J7" s="22">
        <v>66.099999999999994</v>
      </c>
      <c r="K7" s="23">
        <v>32.369999999999997</v>
      </c>
      <c r="L7" s="23">
        <v>-31.54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1.75" customHeight="1">
      <c r="A8" s="24" t="s">
        <v>9</v>
      </c>
      <c r="B8" s="25">
        <f t="shared" ref="B8:F8" si="5">SUM(B9+B10)</f>
        <v>425.70000000000005</v>
      </c>
      <c r="C8" s="26">
        <f t="shared" si="5"/>
        <v>442.5</v>
      </c>
      <c r="D8" s="25">
        <f t="shared" ref="D8" si="6">SUM(D9+D10)</f>
        <v>524.70000000000005</v>
      </c>
      <c r="E8" s="25">
        <f t="shared" si="5"/>
        <v>118.6</v>
      </c>
      <c r="F8" s="27">
        <f t="shared" si="5"/>
        <v>142.4</v>
      </c>
      <c r="G8" s="28">
        <f t="shared" si="2"/>
        <v>20.067453625632385</v>
      </c>
      <c r="H8" s="1"/>
      <c r="I8" s="24" t="s">
        <v>9</v>
      </c>
      <c r="J8" s="22">
        <v>42.3</v>
      </c>
      <c r="K8" s="23">
        <v>5.55</v>
      </c>
      <c r="L8" s="29">
        <v>33.92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1.75" customHeight="1">
      <c r="A9" s="30" t="s">
        <v>11</v>
      </c>
      <c r="B9" s="31">
        <v>104.6</v>
      </c>
      <c r="C9" s="32">
        <v>109.5</v>
      </c>
      <c r="D9" s="31">
        <v>110.7</v>
      </c>
      <c r="E9" s="25">
        <v>23.3</v>
      </c>
      <c r="F9" s="33">
        <v>29.9</v>
      </c>
      <c r="G9" s="34">
        <f t="shared" si="2"/>
        <v>28.326180257510718</v>
      </c>
      <c r="H9" s="35"/>
      <c r="I9" s="30" t="s">
        <v>11</v>
      </c>
      <c r="J9" s="36">
        <v>9.3000000000000007</v>
      </c>
      <c r="K9" s="37">
        <v>9.6</v>
      </c>
      <c r="L9" s="38">
        <v>71.37</v>
      </c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</row>
    <row r="10" spans="1:25" ht="21.75" customHeight="1">
      <c r="A10" s="30" t="s">
        <v>12</v>
      </c>
      <c r="B10" s="31">
        <v>321.10000000000002</v>
      </c>
      <c r="C10" s="31">
        <v>333</v>
      </c>
      <c r="D10" s="31">
        <v>414</v>
      </c>
      <c r="E10" s="25">
        <v>95.3</v>
      </c>
      <c r="F10" s="33">
        <v>112.5</v>
      </c>
      <c r="G10" s="34">
        <f t="shared" si="2"/>
        <v>18.048268625393497</v>
      </c>
      <c r="H10" s="35"/>
      <c r="I10" s="30" t="s">
        <v>12</v>
      </c>
      <c r="J10" s="36">
        <v>32.9</v>
      </c>
      <c r="K10" s="37">
        <v>4.46</v>
      </c>
      <c r="L10" s="38">
        <v>26.1</v>
      </c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</row>
    <row r="11" spans="1:25" ht="21.75" customHeight="1">
      <c r="A11" s="39" t="s">
        <v>15</v>
      </c>
      <c r="B11" s="40">
        <f t="shared" ref="B11:F11" si="7">SUM(B12)</f>
        <v>386.59999999999997</v>
      </c>
      <c r="C11" s="40">
        <f t="shared" si="7"/>
        <v>393.1</v>
      </c>
      <c r="D11" s="40">
        <v>541</v>
      </c>
      <c r="E11" s="40">
        <f t="shared" si="7"/>
        <v>127.1</v>
      </c>
      <c r="F11" s="40">
        <f t="shared" si="7"/>
        <v>161.30000000000001</v>
      </c>
      <c r="G11" s="64">
        <f t="shared" si="2"/>
        <v>26.907946498819843</v>
      </c>
      <c r="H11" s="1"/>
      <c r="I11" s="39" t="s">
        <v>15</v>
      </c>
      <c r="J11" s="41">
        <f t="shared" ref="J11:L11" si="8">SUM(J12)</f>
        <v>48.5</v>
      </c>
      <c r="K11" s="42">
        <f t="shared" si="8"/>
        <v>2.87</v>
      </c>
      <c r="L11" s="42">
        <f t="shared" si="8"/>
        <v>29.6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1.75" customHeight="1">
      <c r="A12" s="18" t="s">
        <v>22</v>
      </c>
      <c r="B12" s="19">
        <f t="shared" ref="B12:F12" si="9">SUM(B13:B16)</f>
        <v>386.59999999999997</v>
      </c>
      <c r="C12" s="19">
        <f t="shared" si="9"/>
        <v>393.1</v>
      </c>
      <c r="D12" s="19">
        <v>541</v>
      </c>
      <c r="E12" s="19">
        <f t="shared" si="9"/>
        <v>127.1</v>
      </c>
      <c r="F12" s="20">
        <f t="shared" si="9"/>
        <v>161.30000000000001</v>
      </c>
      <c r="G12" s="21">
        <f t="shared" si="2"/>
        <v>26.907946498819843</v>
      </c>
      <c r="H12" s="1"/>
      <c r="I12" s="18" t="s">
        <v>22</v>
      </c>
      <c r="J12" s="43">
        <v>48.5</v>
      </c>
      <c r="K12" s="23">
        <v>2.87</v>
      </c>
      <c r="L12" s="29">
        <v>29.6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21.75" customHeight="1">
      <c r="A13" s="44" t="s">
        <v>23</v>
      </c>
      <c r="B13" s="31">
        <v>83.6</v>
      </c>
      <c r="C13" s="32">
        <v>92.4</v>
      </c>
      <c r="D13" s="32">
        <v>138.4</v>
      </c>
      <c r="E13" s="25">
        <v>32</v>
      </c>
      <c r="F13" s="33">
        <v>45.2</v>
      </c>
      <c r="G13" s="34">
        <f t="shared" si="2"/>
        <v>41.250000000000007</v>
      </c>
      <c r="H13" s="35"/>
      <c r="I13" s="44" t="s">
        <v>23</v>
      </c>
      <c r="J13" s="45">
        <v>13.4</v>
      </c>
      <c r="K13" s="37">
        <v>-3.08</v>
      </c>
      <c r="L13" s="38">
        <v>38.869999999999997</v>
      </c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</row>
    <row r="14" spans="1:25" ht="21.75" customHeight="1">
      <c r="A14" s="44" t="s">
        <v>25</v>
      </c>
      <c r="B14" s="31">
        <v>72.3</v>
      </c>
      <c r="C14" s="32">
        <v>68</v>
      </c>
      <c r="D14" s="32">
        <v>87.9</v>
      </c>
      <c r="E14" s="25">
        <v>22.5</v>
      </c>
      <c r="F14" s="33">
        <v>25.4</v>
      </c>
      <c r="G14" s="34">
        <f t="shared" si="2"/>
        <v>12.888888888888884</v>
      </c>
      <c r="H14" s="35"/>
      <c r="I14" s="44" t="s">
        <v>25</v>
      </c>
      <c r="J14" s="45">
        <v>7.7</v>
      </c>
      <c r="K14" s="37">
        <v>0.27</v>
      </c>
      <c r="L14" s="38">
        <v>26.18</v>
      </c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</row>
    <row r="15" spans="1:25" ht="21.75" customHeight="1">
      <c r="A15" s="44" t="s">
        <v>26</v>
      </c>
      <c r="B15" s="31">
        <v>82.2</v>
      </c>
      <c r="C15" s="32">
        <v>74.599999999999994</v>
      </c>
      <c r="D15" s="32">
        <v>101.6</v>
      </c>
      <c r="E15" s="25">
        <v>23.2</v>
      </c>
      <c r="F15" s="33">
        <v>31.7</v>
      </c>
      <c r="G15" s="34">
        <f t="shared" si="2"/>
        <v>36.637931034482762</v>
      </c>
      <c r="H15" s="35"/>
      <c r="I15" s="44" t="s">
        <v>26</v>
      </c>
      <c r="J15" s="45">
        <v>9.5</v>
      </c>
      <c r="K15" s="37">
        <v>11.96</v>
      </c>
      <c r="L15" s="38">
        <v>43.95</v>
      </c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</row>
    <row r="16" spans="1:25" ht="21.75" customHeight="1">
      <c r="A16" s="44" t="s">
        <v>27</v>
      </c>
      <c r="B16" s="31">
        <v>148.5</v>
      </c>
      <c r="C16" s="31">
        <v>158.1</v>
      </c>
      <c r="D16" s="31">
        <v>213.1</v>
      </c>
      <c r="E16" s="25">
        <v>49.4</v>
      </c>
      <c r="F16" s="33">
        <v>59</v>
      </c>
      <c r="G16" s="46">
        <f t="shared" si="2"/>
        <v>19.433198380566804</v>
      </c>
      <c r="H16" s="35"/>
      <c r="I16" s="47" t="s">
        <v>27</v>
      </c>
      <c r="J16" s="48">
        <v>18</v>
      </c>
      <c r="K16" s="49">
        <v>4.3099999999999996</v>
      </c>
      <c r="L16" s="50">
        <v>18.829999999999998</v>
      </c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</row>
    <row r="17" spans="1:25" ht="21.75" customHeight="1">
      <c r="A17" s="51" t="s">
        <v>30</v>
      </c>
      <c r="B17" s="51"/>
      <c r="C17" s="51"/>
      <c r="D17" s="51"/>
      <c r="E17" s="51"/>
      <c r="F17" s="51"/>
      <c r="G17" s="52"/>
      <c r="H17" s="1"/>
      <c r="I17" s="53"/>
      <c r="J17" s="53"/>
      <c r="K17" s="53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21.75" customHeight="1">
      <c r="A18" s="73" t="s">
        <v>34</v>
      </c>
      <c r="B18" s="74"/>
      <c r="C18" s="74"/>
      <c r="D18" s="74"/>
      <c r="E18" s="74"/>
      <c r="F18" s="74"/>
      <c r="G18" s="7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1.75" customHeight="1">
      <c r="A19" s="4"/>
      <c r="B19" s="4"/>
      <c r="C19" s="4"/>
      <c r="D19" s="4"/>
      <c r="E19" s="4"/>
      <c r="F19" s="4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1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1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1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1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1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1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1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1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21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1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1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21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21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21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21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21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21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21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21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21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21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21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21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21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21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21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21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21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21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21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21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21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21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21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21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21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21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21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21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21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21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21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21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21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21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21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21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21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21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21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21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21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21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21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21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21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21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21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21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21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21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21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21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21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21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21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21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21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21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21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21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21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21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21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21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21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21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21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21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21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21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21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21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21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21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21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21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21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21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21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21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21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21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21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21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21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21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21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21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21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21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21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21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21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21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21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21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21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21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21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21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21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21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21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21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21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21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21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21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21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21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21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21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21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21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21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21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21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21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21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21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21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21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21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21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21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21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21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21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21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21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21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21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21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21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21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21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21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21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21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21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21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21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21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21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21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21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21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21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21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21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21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21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21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21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21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21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21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21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21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21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21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21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21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21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21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21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21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21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21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21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21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21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21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21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21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21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21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21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21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21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21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21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21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21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21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21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21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21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21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21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21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21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21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21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21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21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21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21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21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21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21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21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21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21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21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21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21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21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21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21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21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21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21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21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21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21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21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21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21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21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21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21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21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21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21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21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21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21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21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21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21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21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21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21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21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21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21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21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21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21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21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21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21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21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21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21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21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21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21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21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21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21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21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21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21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21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21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21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21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21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21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21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21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21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21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21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21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21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21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21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21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21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21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21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21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21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21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21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21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21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21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21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21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21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21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21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21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21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21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21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21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21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21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21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21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21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21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21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21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21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21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21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21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21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21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21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21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21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21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21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21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21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21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21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21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21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21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21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21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21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21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21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21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21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21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21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21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21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21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21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21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21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21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21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21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21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21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21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21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21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21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21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21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21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21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21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21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21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21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21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21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21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21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21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21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21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21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21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21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21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21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21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21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21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21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21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21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21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21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21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21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21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21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21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21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21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21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21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21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21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21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21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21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21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21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21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21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21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21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21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21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21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21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21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21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21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21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21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21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21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21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21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21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21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21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21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21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21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21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21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21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21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21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21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21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21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21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21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21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21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21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21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21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21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21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21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21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21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21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21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21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21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21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21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21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21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21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21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21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21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21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21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21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21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21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21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21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21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21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21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21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21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21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21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21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21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21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21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21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21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21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21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21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21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21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21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21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21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21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21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21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21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21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21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21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21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21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21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21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21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21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21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21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21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21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21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21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21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21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21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21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21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21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21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21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21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21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21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21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21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21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21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21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21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21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21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21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21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21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21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21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21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21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21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21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21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21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21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21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21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21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21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21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21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21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21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21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21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21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21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21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21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21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21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21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21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21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21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21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21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21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21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21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21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21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21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21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21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21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21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21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21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21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21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21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21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21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21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21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21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21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21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21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21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21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21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21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21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21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21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21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21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21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21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21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21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21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21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21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21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21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21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21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21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21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21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21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21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21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21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21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21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21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21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21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21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21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21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21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21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21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21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21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21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21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21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21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21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21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21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21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21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21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21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21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21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21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21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21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21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21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21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21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21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21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21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21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21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21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21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21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21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21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21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21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21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21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21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21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21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21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21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21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21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21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21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21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21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21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21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21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21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21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21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21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21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21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21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21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21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21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21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21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21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21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21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21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21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21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21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21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21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21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21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21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21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21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21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21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21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21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21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21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21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21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21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21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21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21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21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21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21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21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21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21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21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21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21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21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21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21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21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21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21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21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21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21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21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21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21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21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21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21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21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21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21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21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21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21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21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21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21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21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21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21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21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21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21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21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21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21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21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21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21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21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21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21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21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21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21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21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21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21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21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21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21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21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21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21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21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21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21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21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21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21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21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21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21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21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21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21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21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21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21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21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21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21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21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21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21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21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21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21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21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21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21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21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21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21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21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21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21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21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21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21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21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21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21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21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21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21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21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21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21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21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21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21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21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21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21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21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21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21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21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21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21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21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21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21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21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21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21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21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21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21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21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21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21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21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21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21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21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21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21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21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21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21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21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21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21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21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21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21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21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21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21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21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21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21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21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21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21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21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21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21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21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21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21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21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21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21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21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21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21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21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21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21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21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21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21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21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21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21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21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21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21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21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21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21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21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21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21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21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21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21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21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21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21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21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21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21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21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21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21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21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21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21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21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21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21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21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21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21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21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21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21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21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21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21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21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21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21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21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21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21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21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21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21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21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21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21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21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21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21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21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21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21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21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21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21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21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21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21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21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21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21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21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21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21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21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21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21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21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21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21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21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21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21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21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21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21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21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21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21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21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21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21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21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21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21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21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21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21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21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21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21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21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21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21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21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21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21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21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21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21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21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21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21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7">
    <mergeCell ref="A18:G18"/>
    <mergeCell ref="J3:L3"/>
    <mergeCell ref="A1:G1"/>
    <mergeCell ref="A2:G2"/>
    <mergeCell ref="B3:B4"/>
    <mergeCell ref="C3:C4"/>
    <mergeCell ref="D3:D4"/>
  </mergeCells>
  <conditionalFormatting sqref="F7:G10 F12:G16">
    <cfRule type="cellIs" dxfId="5" priority="7" operator="lessThan">
      <formula>0</formula>
    </cfRule>
  </conditionalFormatting>
  <conditionalFormatting sqref="D7:D10">
    <cfRule type="cellIs" dxfId="4" priority="6" operator="lessThan">
      <formula>0</formula>
    </cfRule>
  </conditionalFormatting>
  <conditionalFormatting sqref="K7:K16">
    <cfRule type="cellIs" dxfId="3" priority="5" operator="lessThan">
      <formula>0</formula>
    </cfRule>
  </conditionalFormatting>
  <conditionalFormatting sqref="G7">
    <cfRule type="cellIs" dxfId="2" priority="3" operator="lessThan">
      <formula>0</formula>
    </cfRule>
  </conditionalFormatting>
  <conditionalFormatting sqref="K5:L6">
    <cfRule type="cellIs" dxfId="1" priority="2" operator="lessThan">
      <formula>0</formula>
    </cfRule>
  </conditionalFormatting>
  <conditionalFormatting sqref="G6">
    <cfRule type="cellIs" dxfId="0" priority="1" operator="lessThan">
      <formula>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ส่งออก</vt:lpstr>
      <vt:lpstr>นำเข้า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Issarate Wongsatiensophon</dc:creator>
  <cp:lastModifiedBy>issarate</cp:lastModifiedBy>
  <dcterms:created xsi:type="dcterms:W3CDTF">2019-02-25T08:34:04Z</dcterms:created>
  <dcterms:modified xsi:type="dcterms:W3CDTF">2019-04-29T03:17:02Z</dcterms:modified>
</cp:coreProperties>
</file>