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ssanee\Desktop\"/>
    </mc:Choice>
  </mc:AlternateContent>
  <xr:revisionPtr revIDLastSave="0" documentId="13_ncr:1_{B62B3373-B6B9-407E-9DE4-A8768D1C71AD}" xr6:coauthVersionLast="47" xr6:coauthVersionMax="47" xr10:uidLastSave="{00000000-0000-0000-0000-000000000000}"/>
  <bookViews>
    <workbookView xWindow="13680" yWindow="105" windowWidth="15030" windowHeight="15360" xr2:uid="{00000000-000D-0000-FFFF-FFFF00000000}"/>
  </bookViews>
  <sheets>
    <sheet name="ส่งออก_ภาพรวม" sheetId="1" r:id="rId1"/>
    <sheet name="ส่งออก_รายสินค้า" sheetId="2" r:id="rId2"/>
    <sheet name="ส่งออก_สุทธิ" sheetId="3" r:id="rId3"/>
  </sheets>
  <calcPr calcId="191029"/>
</workbook>
</file>

<file path=xl/calcChain.xml><?xml version="1.0" encoding="utf-8"?>
<calcChain xmlns="http://schemas.openxmlformats.org/spreadsheetml/2006/main">
  <c r="D17" i="2" l="1"/>
  <c r="E17" i="2"/>
  <c r="D12" i="2"/>
  <c r="E12" i="2"/>
  <c r="D7" i="2"/>
  <c r="E7" i="2"/>
  <c r="B22" i="2"/>
  <c r="C9" i="3"/>
  <c r="C7" i="2"/>
  <c r="C17" i="2"/>
  <c r="B9" i="3"/>
  <c r="B17" i="2"/>
  <c r="C12" i="2"/>
  <c r="B12" i="2"/>
  <c r="B7" i="2"/>
  <c r="E22" i="2" l="1"/>
  <c r="D22" i="2"/>
  <c r="C22" i="2"/>
</calcChain>
</file>

<file path=xl/sharedStrings.xml><?xml version="1.0" encoding="utf-8"?>
<sst xmlns="http://schemas.openxmlformats.org/spreadsheetml/2006/main" count="58" uniqueCount="42">
  <si>
    <t>รายการ</t>
  </si>
  <si>
    <t>ส่งออกรวมทองคำ</t>
  </si>
  <si>
    <t>ส่งออกไม่รวมทองคำ</t>
  </si>
  <si>
    <t>ที่มา : กรมศุลกากร ประมวลผลโดยสถาบันวิจัยและพัฒนาอัญมณีและเครื่องประดับแห่งชาติ (องค์การมหาชน)</t>
  </si>
  <si>
    <t>มูลค่า (ล้านดอลลาร์สหรัฐ)</t>
  </si>
  <si>
    <t>สัดส่วน (ร้อยละ)</t>
  </si>
  <si>
    <t>เปลี่ยนแปลง (ร้อยละ)</t>
  </si>
  <si>
    <t>1. ทองคำที่ยังมิได้ขึ้นรูปหรือทองคำกึ่งสำเร็จรูป</t>
  </si>
  <si>
    <t>4. พลอยสี</t>
  </si>
  <si>
    <t>4.1 พลอยก้อน</t>
  </si>
  <si>
    <t>4.2 พลอยเนื้อแข็งเจียระไน</t>
  </si>
  <si>
    <t>4.3 พลอยเนื้ออ่อนเจียระไน</t>
  </si>
  <si>
    <t>7. อื่น ๆ</t>
  </si>
  <si>
    <t>รวมทั้งสิ้น</t>
  </si>
  <si>
    <t>มูลค่าส่งออกอัญมณีและเครื่องประดับ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</si>
  <si>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มูลค่าส่งออกทองคำ</t>
    </r>
  </si>
  <si>
    <t>คงเหลือมูลค่าส่งออกที่ไม่รวมทองคำฯ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</si>
  <si>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มููลค่าสินค้าส่งกลับจากต่างประเทศ</t>
    </r>
  </si>
  <si>
    <t>คงเหลือมูลค่าส่งออกสุทธิ</t>
  </si>
  <si>
    <t>ที่มา : สถาบันวิจัยและพัฒนาอัญมณีและเครื่องประดับแห่งชาติ (องค์การมหาชน)</t>
  </si>
  <si>
    <t>เปลี่ยนแปลง (%)</t>
  </si>
  <si>
    <t>มกราคม 2569</t>
  </si>
  <si>
    <t>มกราคม 2568</t>
  </si>
  <si>
    <r>
      <rPr>
        <b/>
        <sz val="12"/>
        <color rgb="FF000000"/>
        <rFont val="Prompt"/>
      </rPr>
      <t>ตารางที่ 1</t>
    </r>
    <r>
      <rPr>
        <sz val="12"/>
        <color rgb="FF000000"/>
        <rFont val="Prompt"/>
      </rPr>
      <t xml:space="preserve"> มูลค่าการส่งออกสินค้าอัญมณีและเครื่องประดับไทยในเดือนมกราคม ปี 2568 และปี 2569</t>
    </r>
  </si>
  <si>
    <t xml:space="preserve"> ม.ค. 68/ม.ค. 67</t>
  </si>
  <si>
    <t>ม.ค. 69/68</t>
  </si>
  <si>
    <r>
      <rPr>
        <b/>
        <sz val="12"/>
        <color rgb="FF000000"/>
        <rFont val="Prompt"/>
      </rPr>
      <t>ตารางที่ 2</t>
    </r>
    <r>
      <rPr>
        <sz val="12"/>
        <color rgb="FF000000"/>
        <rFont val="Prompt"/>
      </rPr>
      <t xml:space="preserve"> มูลค่าการส่งออกอัญมณีและเครื่องประดับไทยรายสินค้าในเดือนมกราคม ปี 2568 และปี 2569</t>
    </r>
  </si>
  <si>
    <t>ม.ค. 68</t>
  </si>
  <si>
    <t>ม.ค. 69</t>
  </si>
  <si>
    <t>2. เครื่องทองหรือเครื่องเงินและส่วนประกอบ</t>
  </si>
  <si>
    <t>3. เครื่องประดับแท้</t>
  </si>
  <si>
    <t>3.1 เครื่องประดับเงิน</t>
  </si>
  <si>
    <t>3.2 เครื่องประดับทอง</t>
  </si>
  <si>
    <t>3.3 เครื่องประดับแพลทินัม</t>
  </si>
  <si>
    <t>3.4 อื่น ๆ</t>
  </si>
  <si>
    <t>5. โลหะเงิน</t>
  </si>
  <si>
    <t>6. เพชร</t>
  </si>
  <si>
    <t>6.1 เพชรก้อน</t>
  </si>
  <si>
    <t>6.2 เพชรเจียระไน</t>
  </si>
  <si>
    <t>6.3 อื่น ๆ</t>
  </si>
  <si>
    <t>N/A</t>
  </si>
  <si>
    <r>
      <rPr>
        <b/>
        <sz val="12"/>
        <color rgb="FF000000"/>
        <rFont val="Prompt"/>
      </rPr>
      <t>ตารางที่ 3</t>
    </r>
    <r>
      <rPr>
        <sz val="12"/>
        <color rgb="FF000000"/>
        <rFont val="Prompt"/>
      </rPr>
      <t xml:space="preserve"> มูลค่าการส่งออกสุทธิของสินค้าอัญมณีและเครื่องประดับไทยในเดือนมกราคม ปี 2568 และปี 2569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</si>
</sst>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mm\ yyyy"/>
  </numFmts>
  <fonts count="18" x14ac:knownFonts="1">
    <font>
      <sz val="10"/>
      <color rgb="FF000000"/>
      <name val="Arial"/>
      <scheme val="minor"/>
    </font>
    <font>
      <sz val="12"/>
      <color rgb="FF000000"/>
      <name val="Prompt"/>
    </font>
    <font>
      <sz val="12"/>
      <color theme="1"/>
      <name val="Prompt"/>
    </font>
    <font>
      <b/>
      <sz val="12"/>
      <color rgb="FFFFFFFF"/>
      <name val="Prompt"/>
    </font>
    <font>
      <sz val="10"/>
      <name val="Arial"/>
    </font>
    <font>
      <sz val="12"/>
      <color rgb="FFFF0000"/>
      <name val="Prompt"/>
    </font>
    <font>
      <sz val="8"/>
      <color rgb="FF000000"/>
      <name val="Prompt"/>
    </font>
    <font>
      <b/>
      <sz val="12"/>
      <color theme="1"/>
      <name val="Prompt"/>
    </font>
    <font>
      <b/>
      <sz val="12"/>
      <color rgb="FF000000"/>
      <name val="Prompt"/>
    </font>
    <font>
      <b/>
      <sz val="12"/>
      <color rgb="FFFF0000"/>
      <name val="Prompt"/>
    </font>
    <font>
      <b/>
      <sz val="12"/>
      <color rgb="FFFFFFFF"/>
      <name val="Prompt"/>
      <charset val="222"/>
    </font>
    <font>
      <b/>
      <sz val="12"/>
      <color theme="1"/>
      <name val="Prompt"/>
      <charset val="222"/>
    </font>
    <font>
      <sz val="12"/>
      <color rgb="FF000000"/>
      <name val="Prompt"/>
      <charset val="222"/>
    </font>
    <font>
      <sz val="10"/>
      <color rgb="FF000000"/>
      <name val="Arial"/>
      <scheme val="minor"/>
    </font>
    <font>
      <sz val="12"/>
      <color rgb="FFFF0000"/>
      <name val="Prompt"/>
      <charset val="222"/>
    </font>
    <font>
      <sz val="12"/>
      <color theme="1"/>
      <name val="Prompt"/>
      <charset val="222"/>
    </font>
    <font>
      <b/>
      <sz val="12"/>
      <color rgb="FFFF0000"/>
      <name val="Prompt"/>
      <charset val="222"/>
    </font>
    <font>
      <b/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3" borderId="5" xfId="0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4" fontId="2" fillId="4" borderId="5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" fontId="7" fillId="0" borderId="6" xfId="0" applyNumberFormat="1" applyFont="1" applyBorder="1" applyAlignment="1">
      <alignment vertical="center"/>
    </xf>
    <xf numFmtId="0" fontId="2" fillId="0" borderId="6" xfId="0" applyFont="1" applyBorder="1"/>
    <xf numFmtId="4" fontId="2" fillId="0" borderId="6" xfId="0" applyNumberFormat="1" applyFont="1" applyBorder="1"/>
    <xf numFmtId="0" fontId="7" fillId="0" borderId="6" xfId="0" applyFont="1" applyBorder="1"/>
    <xf numFmtId="4" fontId="7" fillId="0" borderId="6" xfId="0" applyNumberFormat="1" applyFont="1" applyBorder="1"/>
    <xf numFmtId="0" fontId="7" fillId="0" borderId="0" xfId="0" applyFont="1"/>
    <xf numFmtId="4" fontId="8" fillId="0" borderId="6" xfId="0" applyNumberFormat="1" applyFont="1" applyBorder="1"/>
    <xf numFmtId="4" fontId="1" fillId="0" borderId="6" xfId="0" applyNumberFormat="1" applyFont="1" applyBorder="1"/>
    <xf numFmtId="0" fontId="7" fillId="0" borderId="4" xfId="0" applyFont="1" applyBorder="1"/>
    <xf numFmtId="4" fontId="7" fillId="0" borderId="4" xfId="0" applyNumberFormat="1" applyFont="1" applyBorder="1"/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top" wrapText="1"/>
    </xf>
    <xf numFmtId="4" fontId="11" fillId="0" borderId="6" xfId="0" applyNumberFormat="1" applyFont="1" applyBorder="1"/>
    <xf numFmtId="0" fontId="10" fillId="2" borderId="1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/>
    </xf>
    <xf numFmtId="43" fontId="2" fillId="3" borderId="5" xfId="1" applyFont="1" applyFill="1" applyBorder="1" applyAlignment="1">
      <alignment vertical="center"/>
    </xf>
    <xf numFmtId="43" fontId="2" fillId="4" borderId="5" xfId="1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15" fillId="0" borderId="6" xfId="0" applyFont="1" applyBorder="1"/>
    <xf numFmtId="4" fontId="15" fillId="0" borderId="6" xfId="0" applyNumberFormat="1" applyFont="1" applyBorder="1"/>
    <xf numFmtId="2" fontId="2" fillId="4" borderId="5" xfId="0" applyNumberFormat="1" applyFont="1" applyFill="1" applyBorder="1" applyAlignment="1">
      <alignment vertical="center"/>
    </xf>
    <xf numFmtId="4" fontId="15" fillId="0" borderId="6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vertical="center"/>
    </xf>
    <xf numFmtId="4" fontId="5" fillId="0" borderId="6" xfId="0" applyNumberFormat="1" applyFont="1" applyBorder="1"/>
    <xf numFmtId="4" fontId="14" fillId="0" borderId="6" xfId="0" applyNumberFormat="1" applyFont="1" applyBorder="1"/>
    <xf numFmtId="4" fontId="9" fillId="0" borderId="6" xfId="0" applyNumberFormat="1" applyFont="1" applyBorder="1"/>
    <xf numFmtId="2" fontId="15" fillId="3" borderId="5" xfId="0" applyNumberFormat="1" applyFont="1" applyFill="1" applyBorder="1" applyAlignment="1">
      <alignment vertical="center"/>
    </xf>
    <xf numFmtId="2" fontId="15" fillId="4" borderId="5" xfId="0" applyNumberFormat="1" applyFont="1" applyFill="1" applyBorder="1" applyAlignment="1">
      <alignment vertical="center"/>
    </xf>
    <xf numFmtId="4" fontId="15" fillId="0" borderId="4" xfId="0" applyNumberFormat="1" applyFont="1" applyBorder="1" applyAlignment="1">
      <alignment vertical="center"/>
    </xf>
    <xf numFmtId="0" fontId="11" fillId="0" borderId="6" xfId="0" applyFont="1" applyBorder="1"/>
    <xf numFmtId="4" fontId="16" fillId="0" borderId="6" xfId="0" applyNumberFormat="1" applyFont="1" applyBorder="1"/>
    <xf numFmtId="0" fontId="11" fillId="0" borderId="0" xfId="0" applyFont="1"/>
    <xf numFmtId="0" fontId="17" fillId="0" borderId="0" xfId="0" applyFont="1"/>
    <xf numFmtId="4" fontId="16" fillId="0" borderId="4" xfId="0" applyNumberFormat="1" applyFont="1" applyBorder="1"/>
    <xf numFmtId="4" fontId="11" fillId="0" borderId="1" xfId="0" applyNumberFormat="1" applyFont="1" applyBorder="1" applyAlignment="1">
      <alignment vertical="center"/>
    </xf>
    <xf numFmtId="4" fontId="11" fillId="0" borderId="6" xfId="0" applyNumberFormat="1" applyFont="1" applyBorder="1" applyAlignment="1">
      <alignment vertical="center"/>
    </xf>
    <xf numFmtId="4" fontId="11" fillId="0" borderId="4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4" xfId="0" applyFont="1" applyBorder="1"/>
    <xf numFmtId="164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12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1"/>
  <sheetViews>
    <sheetView tabSelected="1" workbookViewId="0"/>
  </sheetViews>
  <sheetFormatPr defaultColWidth="12.5703125" defaultRowHeight="15.75" customHeight="1" x14ac:dyDescent="0.2"/>
  <cols>
    <col min="1" max="1" width="24.7109375" customWidth="1"/>
    <col min="2" max="5" width="28" customWidth="1"/>
  </cols>
  <sheetData>
    <row r="1" spans="1:26" ht="19.5" x14ac:dyDescent="0.45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7.5" customHeight="1" x14ac:dyDescent="0.2">
      <c r="A3" s="62" t="s">
        <v>0</v>
      </c>
      <c r="B3" s="65" t="s">
        <v>22</v>
      </c>
      <c r="C3" s="66"/>
      <c r="D3" s="67" t="s">
        <v>21</v>
      </c>
      <c r="E3" s="6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45">
      <c r="A4" s="63"/>
      <c r="B4" s="68" t="s">
        <v>4</v>
      </c>
      <c r="C4" s="34" t="s">
        <v>20</v>
      </c>
      <c r="D4" s="68" t="s">
        <v>4</v>
      </c>
      <c r="E4" s="34" t="s">
        <v>20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">
      <c r="A5" s="64"/>
      <c r="B5" s="69"/>
      <c r="C5" s="35" t="s">
        <v>24</v>
      </c>
      <c r="D5" s="69"/>
      <c r="E5" s="35" t="s">
        <v>25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2">
      <c r="A6" s="4" t="s">
        <v>1</v>
      </c>
      <c r="B6" s="5">
        <v>2902.07</v>
      </c>
      <c r="C6" s="51">
        <v>148.87</v>
      </c>
      <c r="D6" s="39">
        <v>4566.2</v>
      </c>
      <c r="E6" s="38">
        <v>57.34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.75" customHeight="1" x14ac:dyDescent="0.2">
      <c r="A7" s="6" t="s">
        <v>2</v>
      </c>
      <c r="B7" s="7">
        <v>1734.19</v>
      </c>
      <c r="C7" s="52">
        <v>148.81</v>
      </c>
      <c r="D7" s="40">
        <v>1808.12</v>
      </c>
      <c r="E7" s="45">
        <v>4.26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9.5" x14ac:dyDescent="0.45">
      <c r="A8" s="8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9.5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9.5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9.5" x14ac:dyDescent="0.4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5">
    <mergeCell ref="A3:A5"/>
    <mergeCell ref="B3:C3"/>
    <mergeCell ref="D3:E3"/>
    <mergeCell ref="B4:B5"/>
    <mergeCell ref="D4:D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workbookViewId="0"/>
  </sheetViews>
  <sheetFormatPr defaultColWidth="12.5703125" defaultRowHeight="15.75" customHeight="1" x14ac:dyDescent="0.2"/>
  <cols>
    <col min="1" max="1" width="48.42578125" customWidth="1"/>
    <col min="2" max="6" width="21.7109375" customWidth="1"/>
  </cols>
  <sheetData>
    <row r="1" spans="1:26" ht="22.5" customHeight="1" x14ac:dyDescent="0.45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62" t="s">
        <v>0</v>
      </c>
      <c r="B3" s="67" t="s">
        <v>4</v>
      </c>
      <c r="C3" s="66"/>
      <c r="D3" s="67" t="s">
        <v>5</v>
      </c>
      <c r="E3" s="66"/>
      <c r="F3" s="10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64"/>
      <c r="B4" s="37" t="s">
        <v>27</v>
      </c>
      <c r="C4" s="37" t="s">
        <v>28</v>
      </c>
      <c r="D4" s="37" t="s">
        <v>27</v>
      </c>
      <c r="E4" s="37" t="s">
        <v>28</v>
      </c>
      <c r="F4" s="41" t="s">
        <v>25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2.5" customHeight="1" x14ac:dyDescent="0.2">
      <c r="A5" s="11" t="s">
        <v>7</v>
      </c>
      <c r="B5" s="12">
        <v>1167.8699999999999</v>
      </c>
      <c r="C5" s="59">
        <v>2758.08</v>
      </c>
      <c r="D5" s="59">
        <v>40.24</v>
      </c>
      <c r="E5" s="59">
        <v>60.4</v>
      </c>
      <c r="F5" s="12">
        <v>136.16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22.5" customHeight="1" x14ac:dyDescent="0.2">
      <c r="A6" s="42" t="s">
        <v>29</v>
      </c>
      <c r="B6" s="14">
        <v>0.19</v>
      </c>
      <c r="C6" s="60">
        <v>1021.15</v>
      </c>
      <c r="D6" s="60">
        <v>0.01</v>
      </c>
      <c r="E6" s="60">
        <v>22.36</v>
      </c>
      <c r="F6" s="14">
        <v>541118.68999999994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2.5" customHeight="1" x14ac:dyDescent="0.2">
      <c r="A7" s="42" t="s">
        <v>30</v>
      </c>
      <c r="B7" s="14">
        <f t="shared" ref="B7:E7" si="0">SUM(B8:B11)</f>
        <v>384.35999999999996</v>
      </c>
      <c r="C7" s="60">
        <f t="shared" si="0"/>
        <v>399.92</v>
      </c>
      <c r="D7" s="60">
        <f t="shared" si="0"/>
        <v>13.24</v>
      </c>
      <c r="E7" s="60">
        <f t="shared" si="0"/>
        <v>8.759999999999998</v>
      </c>
      <c r="F7" s="47">
        <v>4.05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2.5" customHeight="1" x14ac:dyDescent="0.45">
      <c r="A8" s="43" t="s">
        <v>31</v>
      </c>
      <c r="B8" s="16">
        <v>155.9</v>
      </c>
      <c r="C8" s="44">
        <v>152.56</v>
      </c>
      <c r="D8" s="44">
        <v>5.37</v>
      </c>
      <c r="E8" s="44">
        <v>3.34</v>
      </c>
      <c r="F8" s="49">
        <v>-2.14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45">
      <c r="A9" s="43" t="s">
        <v>32</v>
      </c>
      <c r="B9" s="16">
        <v>213.63</v>
      </c>
      <c r="C9" s="44">
        <v>217.37</v>
      </c>
      <c r="D9" s="44">
        <v>7.36</v>
      </c>
      <c r="E9" s="44">
        <v>4.76</v>
      </c>
      <c r="F9" s="21">
        <v>1.75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45">
      <c r="A10" s="43" t="s">
        <v>33</v>
      </c>
      <c r="B10" s="16">
        <v>5.77</v>
      </c>
      <c r="C10" s="44">
        <v>13.2</v>
      </c>
      <c r="D10" s="44">
        <v>0.2</v>
      </c>
      <c r="E10" s="44">
        <v>0.28999999999999998</v>
      </c>
      <c r="F10" s="16">
        <v>128.76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45">
      <c r="A11" s="43" t="s">
        <v>34</v>
      </c>
      <c r="B11" s="16">
        <v>9.06</v>
      </c>
      <c r="C11" s="44">
        <v>16.79</v>
      </c>
      <c r="D11" s="44">
        <v>0.31</v>
      </c>
      <c r="E11" s="44">
        <v>0.37</v>
      </c>
      <c r="F11" s="44">
        <v>85.43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2.5" customHeight="1" x14ac:dyDescent="0.45">
      <c r="A12" s="17" t="s">
        <v>8</v>
      </c>
      <c r="B12" s="18">
        <f t="shared" ref="B12:E12" si="1">SUM(B13:B15)</f>
        <v>260.59000000000003</v>
      </c>
      <c r="C12" s="36">
        <f t="shared" si="1"/>
        <v>194.4</v>
      </c>
      <c r="D12" s="36">
        <f t="shared" si="1"/>
        <v>8.98</v>
      </c>
      <c r="E12" s="36">
        <f t="shared" si="1"/>
        <v>4.26</v>
      </c>
      <c r="F12" s="55">
        <v>-25.4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22.5" customHeight="1" x14ac:dyDescent="0.45">
      <c r="A13" s="15" t="s">
        <v>9</v>
      </c>
      <c r="B13" s="16">
        <v>6.66</v>
      </c>
      <c r="C13" s="44">
        <v>17.77</v>
      </c>
      <c r="D13" s="44">
        <v>0.23</v>
      </c>
      <c r="E13" s="44">
        <v>0.39</v>
      </c>
      <c r="F13" s="44">
        <v>167.1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45">
      <c r="A14" s="15" t="s">
        <v>10</v>
      </c>
      <c r="B14" s="16">
        <v>172.08</v>
      </c>
      <c r="C14" s="44">
        <v>129.04</v>
      </c>
      <c r="D14" s="44">
        <v>5.93</v>
      </c>
      <c r="E14" s="44">
        <v>2.83</v>
      </c>
      <c r="F14" s="49">
        <v>-25.01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45">
      <c r="A15" s="15" t="s">
        <v>11</v>
      </c>
      <c r="B15" s="16">
        <v>81.849999999999994</v>
      </c>
      <c r="C15" s="44">
        <v>47.59</v>
      </c>
      <c r="D15" s="44">
        <v>2.82</v>
      </c>
      <c r="E15" s="44">
        <v>1.04</v>
      </c>
      <c r="F15" s="49">
        <v>-41.86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s="57" customFormat="1" ht="22.5" customHeight="1" x14ac:dyDescent="0.45">
      <c r="A16" s="54" t="s">
        <v>35</v>
      </c>
      <c r="B16" s="36">
        <v>3.81</v>
      </c>
      <c r="C16" s="36">
        <v>50.05</v>
      </c>
      <c r="D16" s="36">
        <v>0.13</v>
      </c>
      <c r="E16" s="36">
        <v>1.1000000000000001</v>
      </c>
      <c r="F16" s="36">
        <v>1212.8900000000001</v>
      </c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ht="22.5" customHeight="1" x14ac:dyDescent="0.45">
      <c r="A17" s="54" t="s">
        <v>36</v>
      </c>
      <c r="B17" s="20">
        <f t="shared" ref="B17:E17" si="2">SUM(B18:B20)</f>
        <v>60.22</v>
      </c>
      <c r="C17" s="36">
        <f t="shared" si="2"/>
        <v>46.930000000000007</v>
      </c>
      <c r="D17" s="36">
        <f t="shared" si="2"/>
        <v>2.0799999999999996</v>
      </c>
      <c r="E17" s="36">
        <f t="shared" si="2"/>
        <v>1.03</v>
      </c>
      <c r="F17" s="50">
        <v>-22.07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22.5" customHeight="1" x14ac:dyDescent="0.45">
      <c r="A18" s="43" t="s">
        <v>37</v>
      </c>
      <c r="B18" s="21">
        <v>0.67</v>
      </c>
      <c r="C18" s="44">
        <v>0.02</v>
      </c>
      <c r="D18" s="44">
        <v>0.03</v>
      </c>
      <c r="E18" s="44">
        <v>0</v>
      </c>
      <c r="F18" s="48">
        <v>-97.54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45">
      <c r="A19" s="43" t="s">
        <v>38</v>
      </c>
      <c r="B19" s="21">
        <v>59.55</v>
      </c>
      <c r="C19" s="44">
        <v>46.88</v>
      </c>
      <c r="D19" s="44">
        <v>2.0499999999999998</v>
      </c>
      <c r="E19" s="44">
        <v>1.03</v>
      </c>
      <c r="F19" s="48">
        <v>-21.29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45">
      <c r="A20" s="43" t="s">
        <v>39</v>
      </c>
      <c r="B20" s="21">
        <v>0</v>
      </c>
      <c r="C20" s="44">
        <v>0.03</v>
      </c>
      <c r="D20" s="44">
        <v>0</v>
      </c>
      <c r="E20" s="44">
        <v>0</v>
      </c>
      <c r="F20" s="46" t="s">
        <v>40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2.5" customHeight="1" x14ac:dyDescent="0.45">
      <c r="A21" s="22" t="s">
        <v>12</v>
      </c>
      <c r="B21" s="23">
        <v>1025.02</v>
      </c>
      <c r="C21" s="61">
        <v>95.66</v>
      </c>
      <c r="D21" s="61">
        <v>35.32</v>
      </c>
      <c r="E21" s="61">
        <v>2.09</v>
      </c>
      <c r="F21" s="58">
        <v>-90.67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6.75" customHeight="1" x14ac:dyDescent="0.2">
      <c r="A22" s="24" t="s">
        <v>13</v>
      </c>
      <c r="B22" s="25">
        <f>SUM(B5+B6+B7+B12+B16+B17+B21)</f>
        <v>2902.0599999999995</v>
      </c>
      <c r="C22" s="25">
        <f t="shared" ref="C22:E22" si="3">SUM(C5+C6+C7+C12+C16+C17+C21)</f>
        <v>4566.1899999999996</v>
      </c>
      <c r="D22" s="25">
        <f t="shared" si="3"/>
        <v>100</v>
      </c>
      <c r="E22" s="25">
        <f t="shared" si="3"/>
        <v>99.999999999999986</v>
      </c>
      <c r="F22" s="25">
        <v>57.34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22.5" customHeight="1" x14ac:dyDescent="0.45">
      <c r="A23" s="8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2.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2.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2.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2.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2.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2.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2.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2.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2.5" customHeight="1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3:A4"/>
    <mergeCell ref="B3:C3"/>
    <mergeCell ref="D3:E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98"/>
  <sheetViews>
    <sheetView workbookViewId="0">
      <selection sqref="A1:F1"/>
    </sheetView>
  </sheetViews>
  <sheetFormatPr defaultColWidth="12.5703125" defaultRowHeight="15.75" customHeight="1" x14ac:dyDescent="0.2"/>
  <cols>
    <col min="1" max="1" width="41.42578125" customWidth="1"/>
    <col min="2" max="5" width="21.28515625" customWidth="1"/>
    <col min="6" max="6" width="25.85546875" customWidth="1"/>
  </cols>
  <sheetData>
    <row r="1" spans="1:26" ht="21.75" customHeight="1" x14ac:dyDescent="0.45">
      <c r="A1" s="72" t="s">
        <v>41</v>
      </c>
      <c r="B1" s="72"/>
      <c r="C1" s="72"/>
      <c r="D1" s="72"/>
      <c r="E1" s="72"/>
      <c r="F1" s="7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62" t="s">
        <v>0</v>
      </c>
      <c r="B3" s="67" t="s">
        <v>4</v>
      </c>
      <c r="C3" s="66"/>
      <c r="D3" s="67" t="s">
        <v>5</v>
      </c>
      <c r="E3" s="66"/>
      <c r="F3" s="70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64"/>
      <c r="B4" s="37" t="s">
        <v>27</v>
      </c>
      <c r="C4" s="37" t="s">
        <v>28</v>
      </c>
      <c r="D4" s="37" t="s">
        <v>27</v>
      </c>
      <c r="E4" s="37" t="s">
        <v>28</v>
      </c>
      <c r="F4" s="7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2">
      <c r="A5" s="26" t="s">
        <v>14</v>
      </c>
      <c r="B5" s="27">
        <v>2902.07</v>
      </c>
      <c r="C5" s="27">
        <v>4566.2</v>
      </c>
      <c r="D5" s="27">
        <v>100</v>
      </c>
      <c r="E5" s="27">
        <v>100</v>
      </c>
      <c r="F5" s="27">
        <v>57.34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 x14ac:dyDescent="0.2">
      <c r="A6" s="28" t="s">
        <v>15</v>
      </c>
      <c r="B6" s="29">
        <v>1167.8800000000001</v>
      </c>
      <c r="C6" s="29">
        <v>2758.08</v>
      </c>
      <c r="D6" s="29">
        <v>40.24</v>
      </c>
      <c r="E6" s="29">
        <v>60.4</v>
      </c>
      <c r="F6" s="29">
        <v>136.16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 x14ac:dyDescent="0.2">
      <c r="A7" s="11" t="s">
        <v>16</v>
      </c>
      <c r="B7" s="14">
        <v>1734.19</v>
      </c>
      <c r="C7" s="14">
        <v>1808.12</v>
      </c>
      <c r="D7" s="14">
        <v>59.76</v>
      </c>
      <c r="E7" s="14">
        <v>39.6</v>
      </c>
      <c r="F7" s="14">
        <v>4.26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2">
      <c r="A8" s="30" t="s">
        <v>17</v>
      </c>
      <c r="B8" s="31">
        <v>35.93</v>
      </c>
      <c r="C8" s="31">
        <v>69.17</v>
      </c>
      <c r="D8" s="31">
        <v>1.24</v>
      </c>
      <c r="E8" s="31">
        <v>1.53</v>
      </c>
      <c r="F8" s="53">
        <v>94.02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customHeight="1" x14ac:dyDescent="0.2">
      <c r="A9" s="32" t="s">
        <v>18</v>
      </c>
      <c r="B9" s="33">
        <f t="shared" ref="B9" si="0">SUM(B7-B8)</f>
        <v>1698.26</v>
      </c>
      <c r="C9" s="33">
        <f>SUM(C7-C8)</f>
        <v>1738.9499999999998</v>
      </c>
      <c r="D9" s="33">
        <v>58.52</v>
      </c>
      <c r="E9" s="33">
        <v>38.07</v>
      </c>
      <c r="F9" s="33">
        <v>2.36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9.5" x14ac:dyDescent="0.45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9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5">
    <mergeCell ref="A3:A4"/>
    <mergeCell ref="B3:C3"/>
    <mergeCell ref="D3:E3"/>
    <mergeCell ref="F3:F4"/>
    <mergeCell ref="A1:F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ส่งออก_ภาพรวม</vt:lpstr>
      <vt:lpstr>ส่งออก_รายสินค้า</vt:lpstr>
      <vt:lpstr>ส่งออก_สุทธิ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Tassanee Raktuam</cp:lastModifiedBy>
  <dcterms:modified xsi:type="dcterms:W3CDTF">2026-04-09T07:41:29Z</dcterms:modified>
</cp:coreProperties>
</file>