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ssanee\Desktop\"/>
    </mc:Choice>
  </mc:AlternateContent>
  <xr:revisionPtr revIDLastSave="0" documentId="13_ncr:1_{CECAE524-0B26-4F6E-A6C2-51CC6ECD4C5E}" xr6:coauthVersionLast="47" xr6:coauthVersionMax="47" xr10:uidLastSave="{00000000-0000-0000-0000-000000000000}"/>
  <bookViews>
    <workbookView xWindow="10995" yWindow="30" windowWidth="17715" windowHeight="15360" xr2:uid="{00000000-000D-0000-FFFF-FFFF00000000}"/>
  </bookViews>
  <sheets>
    <sheet name="นำเข้า_รายสินค้า" sheetId="4" r:id="rId1"/>
    <sheet name="ส่งออก_ภาพรวม" sheetId="1" r:id="rId2"/>
    <sheet name="ส่งออก_รายสินค้า" sheetId="2" r:id="rId3"/>
    <sheet name="ส่งออก_สุทธิ" sheetId="3" r:id="rId4"/>
  </sheets>
  <calcPr calcId="191029"/>
</workbook>
</file>

<file path=xl/calcChain.xml><?xml version="1.0" encoding="utf-8"?>
<calcChain xmlns="http://schemas.openxmlformats.org/spreadsheetml/2006/main">
  <c r="E16" i="2" l="1"/>
  <c r="E12" i="2"/>
  <c r="E6" i="2"/>
  <c r="D16" i="2"/>
  <c r="D12" i="2"/>
  <c r="D6" i="2"/>
  <c r="E16" i="4"/>
  <c r="D16" i="4"/>
  <c r="E6" i="4"/>
  <c r="D6" i="4"/>
  <c r="C22" i="4"/>
  <c r="B22" i="4"/>
  <c r="C11" i="4"/>
  <c r="D11" i="4"/>
  <c r="E11" i="4"/>
  <c r="B11" i="4"/>
  <c r="C16" i="4"/>
  <c r="B16" i="4"/>
  <c r="C6" i="4"/>
  <c r="B6" i="4"/>
  <c r="C9" i="3"/>
  <c r="C6" i="2"/>
  <c r="C16" i="2"/>
  <c r="B9" i="3"/>
  <c r="B16" i="2"/>
  <c r="C12" i="2"/>
  <c r="B12" i="2"/>
  <c r="B6" i="2"/>
  <c r="E22" i="2" l="1"/>
  <c r="D22" i="2"/>
  <c r="C22" i="2"/>
  <c r="E22" i="4"/>
  <c r="D22" i="4"/>
  <c r="B22" i="2"/>
</calcChain>
</file>

<file path=xl/sharedStrings.xml><?xml version="1.0" encoding="utf-8"?>
<sst xmlns="http://schemas.openxmlformats.org/spreadsheetml/2006/main" count="86" uniqueCount="52">
  <si>
    <t>รายการ</t>
  </si>
  <si>
    <t>ส่งออกรวมทองคำ</t>
  </si>
  <si>
    <t>ส่งออกไม่รวมทองคำ</t>
  </si>
  <si>
    <t>ที่มา : กรมศุลกากร ประมวลผลโดยสถาบันวิจัยและพัฒนาอัญมณีและเครื่องประดับแห่งชาติ (องค์การมหาชน)</t>
  </si>
  <si>
    <t>มูลค่า (ล้านดอลลาร์สหรัฐ)</t>
  </si>
  <si>
    <t>สัดส่วน (ร้อยละ)</t>
  </si>
  <si>
    <t>เปลี่ยนแปลง (ร้อยละ)</t>
  </si>
  <si>
    <t>1. ทองคำที่ยังมิได้ขึ้นรูปหรือทองคำกึ่งสำเร็จรูป</t>
  </si>
  <si>
    <t>4. พลอยสี</t>
  </si>
  <si>
    <t>4.1 พลอยก้อน</t>
  </si>
  <si>
    <t>4.2 พลอยเนื้อแข็งเจียระไน</t>
  </si>
  <si>
    <t>4.3 พลอยเนื้ออ่อนเจียระไน</t>
  </si>
  <si>
    <t>5. เพชร</t>
  </si>
  <si>
    <t>5.1 เพชรก้อน</t>
  </si>
  <si>
    <t>5.2 เพชรเจียระไน</t>
  </si>
  <si>
    <t>5.3 อื่น ๆ</t>
  </si>
  <si>
    <t>6. เครื่องประดับเทียม</t>
  </si>
  <si>
    <t>7. อื่น ๆ</t>
  </si>
  <si>
    <t>มูลค่าส่งออกอัญมณีและเครื่องประดับ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</si>
  <si>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มูลค่าส่งออกทองคำ</t>
    </r>
  </si>
  <si>
    <t>คงเหลือมูลค่าส่งออกที่ไม่รวมทองคำฯ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</si>
  <si>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มููลค่าสินค้าส่งกลับจากต่างประเทศ</t>
    </r>
  </si>
  <si>
    <t>คงเหลือมูลค่าส่งออกสุทธิ</t>
  </si>
  <si>
    <t>ที่มา : สถาบันวิจัยและพัฒนาอัญมณีและเครื่องประดับแห่งชาติ (องค์การมหาชน)</t>
  </si>
  <si>
    <t>เปลี่ยนแปลง (%)</t>
  </si>
  <si>
    <t>3. แพลทินัม</t>
  </si>
  <si>
    <t>2. เครื่องประดับแท้</t>
  </si>
  <si>
    <t>2.1 เครื่องประดับเงิน</t>
  </si>
  <si>
    <t>2.2 เครื่องประดับทอง</t>
  </si>
  <si>
    <t>2.3 เครื่องประดับแพลทินัม</t>
  </si>
  <si>
    <t>2.4 อื่น ๆ</t>
  </si>
  <si>
    <r>
      <rPr>
        <b/>
        <sz val="12"/>
        <color rgb="FF000000"/>
        <rFont val="Prompt"/>
      </rPr>
      <t>ตารางที่ 1</t>
    </r>
    <r>
      <rPr>
        <sz val="12"/>
        <color rgb="FF000000"/>
        <rFont val="Prompt"/>
      </rPr>
      <t xml:space="preserve"> มูลค่าการนำเข้าสินค้าอัญมณีและเครื่องประดับไทยระหว่างเดือนมกราคม-ธันวาคม ปี 2568</t>
    </r>
  </si>
  <si>
    <t>ม.ค.-ธ.ค. 67</t>
  </si>
  <si>
    <t>ม.ค.-ธ.ค. 68</t>
  </si>
  <si>
    <t>ม.ค.-ธ.ค. 68/67</t>
  </si>
  <si>
    <t>3. เพชร</t>
  </si>
  <si>
    <t>3.1 เพชรก้อน</t>
  </si>
  <si>
    <t>3.2 เพชรเจียระไน</t>
  </si>
  <si>
    <t>3.3 อื่น ๆ</t>
  </si>
  <si>
    <t>4. โลหะเงิน</t>
  </si>
  <si>
    <t>5. พลอยสี</t>
  </si>
  <si>
    <t>5.1 พลอยก้อน</t>
  </si>
  <si>
    <t>5.2 พลอยเนื้อแข็งเจียระไน</t>
  </si>
  <si>
    <t>5.3 พลอยเนื้ออ่อนเจียระไน</t>
  </si>
  <si>
    <t>6. เหรียญกษาปณ์</t>
  </si>
  <si>
    <t>รวมทั้งสิ้น (1+2+3+4+5+6+7)</t>
  </si>
  <si>
    <t>ธันวาคม 2568</t>
  </si>
  <si>
    <t>มกราคม-ธันวาคม 2568</t>
  </si>
  <si>
    <t xml:space="preserve"> ธ.ค./พ.ย. 68</t>
  </si>
  <si>
    <r>
      <rPr>
        <b/>
        <sz val="12"/>
        <color rgb="FF000000"/>
        <rFont val="Prompt"/>
      </rPr>
      <t>ตารางที่ 2</t>
    </r>
    <r>
      <rPr>
        <sz val="12"/>
        <color rgb="FF000000"/>
        <rFont val="Prompt"/>
      </rPr>
      <t xml:space="preserve"> มูลค่าการส่งออกสินค้าอัญมณีและเครื่องประดับไทยช่วงเดือนมกราคม-ธันวาคม ปี 2567 และปี 2568</t>
    </r>
  </si>
  <si>
    <r>
      <rPr>
        <b/>
        <sz val="12"/>
        <color rgb="FF000000"/>
        <rFont val="Prompt"/>
      </rPr>
      <t>ตารางที่ 3</t>
    </r>
    <r>
      <rPr>
        <sz val="12"/>
        <color rgb="FF000000"/>
        <rFont val="Prompt"/>
      </rPr>
      <t xml:space="preserve"> มูลค่าการส่งออกอัญมณีและเครื่องประดับไทยรายสินค้าในช่วงเดือนมกราคม-ธันวาคม ปี 2567 และปี 2568</t>
    </r>
  </si>
  <si>
    <r>
      <rPr>
        <b/>
        <sz val="12"/>
        <color rgb="FF000000"/>
        <rFont val="Prompt"/>
      </rPr>
      <t>ตารางที่ 4</t>
    </r>
    <r>
      <rPr>
        <sz val="12"/>
        <color rgb="FF000000"/>
        <rFont val="Prompt"/>
      </rPr>
      <t xml:space="preserve"> มูลค่าการส่งออกสุทธิของสินค้าอัญมณีและเครื่องประดับไทยในระหว่างเดือนมกราคม-ธันวาคม ปี 2567 และปี 2568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</si>
</sst>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m\ yyyy"/>
  </numFmts>
  <fonts count="19" x14ac:knownFonts="1">
    <font>
      <sz val="10"/>
      <color rgb="FF000000"/>
      <name val="Arial"/>
      <scheme val="minor"/>
    </font>
    <font>
      <sz val="12"/>
      <color rgb="FF000000"/>
      <name val="Prompt"/>
    </font>
    <font>
      <sz val="12"/>
      <color theme="1"/>
      <name val="Prompt"/>
    </font>
    <font>
      <b/>
      <sz val="12"/>
      <color rgb="FFFFFFFF"/>
      <name val="Prompt"/>
    </font>
    <font>
      <sz val="10"/>
      <name val="Arial"/>
    </font>
    <font>
      <sz val="12"/>
      <color rgb="FFFF0000"/>
      <name val="Prompt"/>
    </font>
    <font>
      <sz val="8"/>
      <color rgb="FF000000"/>
      <name val="Prompt"/>
    </font>
    <font>
      <b/>
      <sz val="12"/>
      <color theme="1"/>
      <name val="Prompt"/>
    </font>
    <font>
      <b/>
      <sz val="12"/>
      <color rgb="FF000000"/>
      <name val="Prompt"/>
    </font>
    <font>
      <b/>
      <sz val="12"/>
      <color rgb="FFFF0000"/>
      <name val="Prompt"/>
    </font>
    <font>
      <b/>
      <sz val="12"/>
      <color rgb="FFFFFFFF"/>
      <name val="Prompt"/>
      <charset val="222"/>
    </font>
    <font>
      <b/>
      <sz val="12"/>
      <color theme="1"/>
      <name val="Prompt"/>
      <charset val="222"/>
    </font>
    <font>
      <sz val="12"/>
      <color rgb="FF000000"/>
      <name val="Prompt"/>
      <charset val="222"/>
    </font>
    <font>
      <sz val="10"/>
      <color rgb="FF000000"/>
      <name val="Arial"/>
      <scheme val="minor"/>
    </font>
    <font>
      <sz val="12"/>
      <color rgb="FFFF0000"/>
      <name val="Prompt"/>
      <charset val="222"/>
    </font>
    <font>
      <sz val="12"/>
      <color theme="1"/>
      <name val="Prompt"/>
      <charset val="222"/>
    </font>
    <font>
      <b/>
      <sz val="12"/>
      <color rgb="FFFF0000"/>
      <name val="Prompt"/>
      <charset val="222"/>
    </font>
    <font>
      <sz val="10"/>
      <color rgb="FF000000"/>
      <name val="Arial"/>
      <family val="2"/>
      <scheme val="minor"/>
    </font>
    <font>
      <b/>
      <sz val="12"/>
      <color theme="0"/>
      <name val="Prompt"/>
      <charset val="222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4" fontId="2" fillId="4" borderId="5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" fontId="7" fillId="0" borderId="6" xfId="0" applyNumberFormat="1" applyFont="1" applyBorder="1" applyAlignment="1">
      <alignment vertical="center"/>
    </xf>
    <xf numFmtId="0" fontId="2" fillId="0" borderId="6" xfId="0" applyFont="1" applyBorder="1"/>
    <xf numFmtId="4" fontId="2" fillId="0" borderId="6" xfId="0" applyNumberFormat="1" applyFont="1" applyBorder="1"/>
    <xf numFmtId="0" fontId="7" fillId="0" borderId="6" xfId="0" applyFont="1" applyBorder="1"/>
    <xf numFmtId="4" fontId="7" fillId="0" borderId="6" xfId="0" applyNumberFormat="1" applyFont="1" applyBorder="1"/>
    <xf numFmtId="0" fontId="7" fillId="0" borderId="0" xfId="0" applyFont="1"/>
    <xf numFmtId="4" fontId="1" fillId="0" borderId="6" xfId="0" applyNumberFormat="1" applyFont="1" applyBorder="1"/>
    <xf numFmtId="4" fontId="3" fillId="2" borderId="5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top" wrapText="1"/>
    </xf>
    <xf numFmtId="4" fontId="11" fillId="0" borderId="6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/>
    </xf>
    <xf numFmtId="43" fontId="2" fillId="3" borderId="5" xfId="1" applyFont="1" applyFill="1" applyBorder="1" applyAlignment="1">
      <alignment vertical="center"/>
    </xf>
    <xf numFmtId="43" fontId="2" fillId="4" borderId="5" xfId="1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5" fillId="0" borderId="6" xfId="0" applyFont="1" applyBorder="1"/>
    <xf numFmtId="4" fontId="15" fillId="0" borderId="6" xfId="0" applyNumberFormat="1" applyFont="1" applyBorder="1"/>
    <xf numFmtId="2" fontId="2" fillId="4" borderId="5" xfId="0" applyNumberFormat="1" applyFont="1" applyFill="1" applyBorder="1" applyAlignment="1">
      <alignment vertical="center"/>
    </xf>
    <xf numFmtId="4" fontId="15" fillId="0" borderId="6" xfId="0" applyNumberFormat="1" applyFont="1" applyBorder="1" applyAlignment="1">
      <alignment horizontal="right"/>
    </xf>
    <xf numFmtId="0" fontId="12" fillId="0" borderId="0" xfId="0" applyFont="1"/>
    <xf numFmtId="4" fontId="8" fillId="0" borderId="6" xfId="0" applyNumberFormat="1" applyFont="1" applyBorder="1" applyAlignment="1">
      <alignment vertical="center"/>
    </xf>
    <xf numFmtId="4" fontId="5" fillId="0" borderId="6" xfId="0" applyNumberFormat="1" applyFont="1" applyBorder="1"/>
    <xf numFmtId="4" fontId="14" fillId="0" borderId="6" xfId="0" applyNumberFormat="1" applyFont="1" applyBorder="1"/>
    <xf numFmtId="4" fontId="9" fillId="0" borderId="6" xfId="0" applyNumberFormat="1" applyFont="1" applyBorder="1"/>
    <xf numFmtId="2" fontId="15" fillId="3" borderId="5" xfId="0" applyNumberFormat="1" applyFont="1" applyFill="1" applyBorder="1" applyAlignment="1">
      <alignment vertical="center"/>
    </xf>
    <xf numFmtId="4" fontId="15" fillId="0" borderId="4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12" fillId="0" borderId="0" xfId="0" applyFont="1" applyAlignment="1">
      <alignment horizontal="left" vertical="top" wrapText="1"/>
    </xf>
    <xf numFmtId="4" fontId="15" fillId="0" borderId="4" xfId="0" applyNumberFormat="1" applyFont="1" applyBorder="1"/>
    <xf numFmtId="4" fontId="12" fillId="0" borderId="4" xfId="0" applyNumberFormat="1" applyFont="1" applyBorder="1"/>
    <xf numFmtId="0" fontId="15" fillId="0" borderId="0" xfId="0" applyFont="1"/>
    <xf numFmtId="0" fontId="17" fillId="0" borderId="0" xfId="0" applyFont="1"/>
    <xf numFmtId="0" fontId="11" fillId="0" borderId="6" xfId="0" applyFont="1" applyBorder="1"/>
    <xf numFmtId="0" fontId="15" fillId="0" borderId="4" xfId="0" applyFont="1" applyBorder="1"/>
    <xf numFmtId="0" fontId="10" fillId="2" borderId="5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vertical="center"/>
    </xf>
    <xf numFmtId="4" fontId="11" fillId="0" borderId="6" xfId="0" applyNumberFormat="1" applyFont="1" applyBorder="1" applyAlignment="1">
      <alignment vertical="center"/>
    </xf>
    <xf numFmtId="4" fontId="16" fillId="0" borderId="6" xfId="0" applyNumberFormat="1" applyFont="1" applyBorder="1" applyAlignment="1">
      <alignment vertical="center"/>
    </xf>
    <xf numFmtId="4" fontId="14" fillId="0" borderId="6" xfId="0" applyNumberFormat="1" applyFont="1" applyBorder="1" applyAlignment="1">
      <alignment horizontal="right"/>
    </xf>
    <xf numFmtId="164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vertical="center"/>
    </xf>
    <xf numFmtId="4" fontId="18" fillId="2" borderId="5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B06CB-8B03-4675-8DEA-15E4F0CDC546}">
  <dimension ref="A1:Z1000"/>
  <sheetViews>
    <sheetView tabSelected="1" workbookViewId="0"/>
  </sheetViews>
  <sheetFormatPr defaultColWidth="12.5703125" defaultRowHeight="12.75" x14ac:dyDescent="0.2"/>
  <cols>
    <col min="1" max="1" width="48.42578125" customWidth="1"/>
    <col min="2" max="5" width="21.7109375" customWidth="1"/>
    <col min="6" max="6" width="24.7109375" customWidth="1"/>
  </cols>
  <sheetData>
    <row r="1" spans="1:26" ht="22.5" customHeight="1" x14ac:dyDescent="0.45">
      <c r="A1" s="42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2">
      <c r="A3" s="49" t="s">
        <v>0</v>
      </c>
      <c r="B3" s="53" t="s">
        <v>4</v>
      </c>
      <c r="C3" s="52"/>
      <c r="D3" s="53" t="s">
        <v>5</v>
      </c>
      <c r="E3" s="52"/>
      <c r="F3" s="9" t="s">
        <v>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5" customHeight="1" x14ac:dyDescent="0.2">
      <c r="A4" s="51"/>
      <c r="B4" s="32" t="s">
        <v>32</v>
      </c>
      <c r="C4" s="32" t="s">
        <v>33</v>
      </c>
      <c r="D4" s="32" t="s">
        <v>32</v>
      </c>
      <c r="E4" s="32" t="s">
        <v>33</v>
      </c>
      <c r="F4" s="36" t="s">
        <v>34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5" customHeight="1" x14ac:dyDescent="0.2">
      <c r="A5" s="37" t="s">
        <v>7</v>
      </c>
      <c r="B5" s="11">
        <v>15372.28</v>
      </c>
      <c r="C5" s="66">
        <v>20903.41</v>
      </c>
      <c r="D5" s="66">
        <v>71.52</v>
      </c>
      <c r="E5" s="66">
        <v>71.239999999999995</v>
      </c>
      <c r="F5" s="11">
        <v>35.979999999999997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22.5" customHeight="1" x14ac:dyDescent="0.2">
      <c r="A6" s="37" t="s">
        <v>26</v>
      </c>
      <c r="B6" s="13">
        <f t="shared" ref="B6:C6" si="0">SUM(B7:B10)</f>
        <v>1716.8600000000001</v>
      </c>
      <c r="C6" s="67">
        <f t="shared" si="0"/>
        <v>2497.0999999999995</v>
      </c>
      <c r="D6" s="67">
        <f>SUM(D7:D10)</f>
        <v>7.99</v>
      </c>
      <c r="E6" s="67">
        <f>SUM(E7:E10)</f>
        <v>8.51</v>
      </c>
      <c r="F6" s="43">
        <v>45.45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2.5" customHeight="1" x14ac:dyDescent="0.45">
      <c r="A7" s="38" t="s">
        <v>27</v>
      </c>
      <c r="B7" s="15">
        <v>348.09</v>
      </c>
      <c r="C7" s="39">
        <v>513.37</v>
      </c>
      <c r="D7" s="39">
        <v>1.62</v>
      </c>
      <c r="E7" s="39">
        <v>1.75</v>
      </c>
      <c r="F7" s="15">
        <v>47.49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 x14ac:dyDescent="0.45">
      <c r="A8" s="38" t="s">
        <v>28</v>
      </c>
      <c r="B8" s="15">
        <v>1181.3900000000001</v>
      </c>
      <c r="C8" s="39">
        <v>1576.31</v>
      </c>
      <c r="D8" s="39">
        <v>5.5</v>
      </c>
      <c r="E8" s="39">
        <v>5.37</v>
      </c>
      <c r="F8" s="19">
        <v>33.43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 x14ac:dyDescent="0.45">
      <c r="A9" s="38" t="s">
        <v>29</v>
      </c>
      <c r="B9" s="15">
        <v>114.92</v>
      </c>
      <c r="C9" s="39">
        <v>298.72000000000003</v>
      </c>
      <c r="D9" s="39">
        <v>0.53</v>
      </c>
      <c r="E9" s="39">
        <v>1.02</v>
      </c>
      <c r="F9" s="15">
        <v>159.94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 x14ac:dyDescent="0.45">
      <c r="A10" s="38" t="s">
        <v>30</v>
      </c>
      <c r="B10" s="15">
        <v>72.459999999999994</v>
      </c>
      <c r="C10" s="39">
        <v>108.7</v>
      </c>
      <c r="D10" s="39">
        <v>0.34</v>
      </c>
      <c r="E10" s="39">
        <v>0.37</v>
      </c>
      <c r="F10" s="39">
        <v>49.98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2">
      <c r="A11" s="37" t="s">
        <v>35</v>
      </c>
      <c r="B11" s="13">
        <f>SUM(B12:B14)</f>
        <v>1526.25</v>
      </c>
      <c r="C11" s="67">
        <f t="shared" ref="C11:E11" si="1">SUM(C12:C14)</f>
        <v>1444.6799999999998</v>
      </c>
      <c r="D11" s="67">
        <f t="shared" si="1"/>
        <v>7.1000000000000005</v>
      </c>
      <c r="E11" s="67">
        <f t="shared" si="1"/>
        <v>4.92</v>
      </c>
      <c r="F11" s="68">
        <v>-5.34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2.5" customHeight="1" x14ac:dyDescent="0.45">
      <c r="A12" s="38" t="s">
        <v>36</v>
      </c>
      <c r="B12" s="19">
        <v>32.51</v>
      </c>
      <c r="C12" s="39">
        <v>22.08</v>
      </c>
      <c r="D12" s="39">
        <v>0.15</v>
      </c>
      <c r="E12" s="39">
        <v>7.0000000000000007E-2</v>
      </c>
      <c r="F12" s="44">
        <v>-32.1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 x14ac:dyDescent="0.45">
      <c r="A13" s="38" t="s">
        <v>37</v>
      </c>
      <c r="B13" s="19">
        <v>1490.73</v>
      </c>
      <c r="C13" s="39">
        <v>1420.28</v>
      </c>
      <c r="D13" s="39">
        <v>6.94</v>
      </c>
      <c r="E13" s="39">
        <v>4.84</v>
      </c>
      <c r="F13" s="44">
        <v>-4.7300000000000004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45">
      <c r="A14" s="38" t="s">
        <v>38</v>
      </c>
      <c r="B14" s="19">
        <v>3.01</v>
      </c>
      <c r="C14" s="39">
        <v>2.3199999999999998</v>
      </c>
      <c r="D14" s="39">
        <v>0.01</v>
      </c>
      <c r="E14" s="39">
        <v>0.01</v>
      </c>
      <c r="F14" s="69">
        <v>-22.55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 x14ac:dyDescent="0.45">
      <c r="A15" s="63" t="s">
        <v>39</v>
      </c>
      <c r="B15" s="17">
        <v>686.55</v>
      </c>
      <c r="C15" s="31">
        <v>1339.27</v>
      </c>
      <c r="D15" s="31">
        <v>3.19</v>
      </c>
      <c r="E15" s="31">
        <v>4.5599999999999996</v>
      </c>
      <c r="F15" s="31">
        <v>95.07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22.5" customHeight="1" x14ac:dyDescent="0.45">
      <c r="A16" s="63" t="s">
        <v>40</v>
      </c>
      <c r="B16" s="17">
        <f t="shared" ref="B15:C16" si="2">SUM(B17:B19)</f>
        <v>1253.1099999999999</v>
      </c>
      <c r="C16" s="31">
        <f t="shared" si="2"/>
        <v>1291.4100000000001</v>
      </c>
      <c r="D16" s="31">
        <f>SUM(D17:D19)</f>
        <v>5.83</v>
      </c>
      <c r="E16" s="31">
        <f>SUM(E17:E19)</f>
        <v>4.4000000000000004</v>
      </c>
      <c r="F16" s="31">
        <v>3.06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2.5" customHeight="1" x14ac:dyDescent="0.45">
      <c r="A17" s="38" t="s">
        <v>41</v>
      </c>
      <c r="B17" s="15">
        <v>113.04</v>
      </c>
      <c r="C17" s="39">
        <v>187.94</v>
      </c>
      <c r="D17" s="39">
        <v>0.53</v>
      </c>
      <c r="E17" s="39">
        <v>0.64</v>
      </c>
      <c r="F17" s="39">
        <v>66.25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 x14ac:dyDescent="0.45">
      <c r="A18" s="38" t="s">
        <v>42</v>
      </c>
      <c r="B18" s="15">
        <v>797.93</v>
      </c>
      <c r="C18" s="39">
        <v>748.28</v>
      </c>
      <c r="D18" s="39">
        <v>3.71</v>
      </c>
      <c r="E18" s="39">
        <v>2.5499999999999998</v>
      </c>
      <c r="F18" s="45">
        <v>-6.22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 x14ac:dyDescent="0.45">
      <c r="A19" s="38" t="s">
        <v>43</v>
      </c>
      <c r="B19" s="15">
        <v>342.14</v>
      </c>
      <c r="C19" s="39">
        <v>355.19</v>
      </c>
      <c r="D19" s="39">
        <v>1.59</v>
      </c>
      <c r="E19" s="39">
        <v>1.21</v>
      </c>
      <c r="F19" s="39">
        <v>3.82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 x14ac:dyDescent="0.45">
      <c r="A20" s="63" t="s">
        <v>44</v>
      </c>
      <c r="B20" s="17">
        <v>203.01</v>
      </c>
      <c r="C20" s="31">
        <v>1029.28</v>
      </c>
      <c r="D20" s="31">
        <v>0.94</v>
      </c>
      <c r="E20" s="31">
        <v>3.51</v>
      </c>
      <c r="F20" s="31">
        <v>407.02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s="62" customFormat="1" ht="22.5" customHeight="1" x14ac:dyDescent="0.45">
      <c r="A21" s="64" t="s">
        <v>17</v>
      </c>
      <c r="B21" s="59">
        <v>735.72</v>
      </c>
      <c r="C21" s="59">
        <v>838.73</v>
      </c>
      <c r="D21" s="59">
        <v>3.43</v>
      </c>
      <c r="E21" s="59">
        <v>2.86</v>
      </c>
      <c r="F21" s="60">
        <v>14</v>
      </c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36.75" customHeight="1" x14ac:dyDescent="0.2">
      <c r="A22" s="65" t="s">
        <v>45</v>
      </c>
      <c r="B22" s="20">
        <f>SUM(B5+B6+B11+B15+B16+B20+B21)</f>
        <v>21493.78</v>
      </c>
      <c r="C22" s="20">
        <f t="shared" ref="C22:E22" si="3">SUM(C5+C6+C11+C15+C16+C20+C21)</f>
        <v>29343.879999999997</v>
      </c>
      <c r="D22" s="20">
        <f t="shared" si="3"/>
        <v>99.999999999999986</v>
      </c>
      <c r="E22" s="20">
        <f t="shared" si="3"/>
        <v>100.00000000000001</v>
      </c>
      <c r="F22" s="20">
        <v>36.520000000000003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22.5" customHeight="1" x14ac:dyDescent="0.45">
      <c r="A23" s="7" t="s">
        <v>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2.5" customHeigh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.5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2.5" customHeight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.5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2.5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2.5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2.5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2.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2.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.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.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2.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2.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2.5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2.5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2.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2.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2.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2.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2.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2.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2.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2.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2.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2.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2.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2.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2.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2.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2.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2.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2.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2.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2.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2.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2.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2.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2.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2.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2.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2.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2.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2.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2.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2.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2.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2.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2.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2.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2.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2.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2.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2.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2.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2.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2.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2.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2.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2.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2.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2.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2.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2.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2.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2.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2.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2.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2.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2.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2.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2.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2.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2.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2.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2.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2.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2.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2.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2.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2.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2.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2.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2.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2.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2.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2.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2.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2.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2.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2.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2.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2.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2.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2.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2.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2.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2.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2.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2.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2.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2.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2.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2.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2.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2.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2.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2.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2.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2.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2.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2.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2.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2.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2.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2.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2.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2.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2.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2.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2.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2.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2.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2.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2.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2.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2.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2.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2.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2.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2.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2.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2.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2.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2.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2.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2.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2.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2.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2.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2.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2.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2.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2.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2.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2.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2.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2.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2.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2.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2.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2.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2.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2.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2.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2.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2.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2.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2.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2.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2.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2.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2.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2.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2.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2.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2.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2.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2.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2.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2.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2.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2.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2.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2.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2.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2.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2.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2.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2.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2.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2.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2.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2.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2.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2.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2.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2.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2.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2.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2.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2.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2.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2.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2.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2.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2.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2.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2.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2.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2.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2.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2.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2.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2.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2.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2.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2.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2.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2.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2.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2.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2.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2.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2.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2.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2.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2.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2.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2.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2.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2.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2.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2.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2.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2.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2.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2.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2.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2.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2.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2.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2.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2.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2.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2.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2.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2.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2.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2.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2.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2.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2.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2.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2.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2.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2.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2.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2.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2.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2.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2.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2.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2.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2.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2.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2.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2.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2.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2.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2.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2.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2.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2.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2.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2.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2.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2.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2.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2.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2.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2.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2.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2.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2.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2.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2.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2.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2.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2.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2.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2.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2.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2.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2.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2.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2.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2.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2.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2.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2.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2.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2.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2.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2.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2.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2.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2.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2.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2.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2.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2.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2.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2.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2.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2.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2.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2.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2.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2.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2.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2.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2.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2.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2.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2.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2.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2.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2.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2.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2.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2.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2.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2.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2.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2.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2.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2.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2.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2.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2.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2.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2.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2.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2.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2.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2.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2.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2.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2.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2.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2.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2.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2.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2.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2.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2.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2.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2.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2.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2.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2.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2.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2.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2.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2.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2.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2.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2.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2.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2.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2.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2.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2.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2.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2.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2.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2.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2.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2.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2.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2.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2.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2.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2.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2.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2.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2.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2.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2.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2.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2.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2.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2.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2.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2.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2.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2.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2.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2.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2.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2.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2.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2.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2.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2.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2.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2.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2.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2.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2.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2.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2.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2.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2.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2.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2.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2.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2.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2.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2.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2.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2.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2.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2.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2.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2.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2.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2.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2.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2.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2.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2.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2.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2.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2.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2.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2.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2.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2.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2.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2.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2.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2.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2.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2.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2.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2.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2.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2.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2.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2.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2.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2.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2.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2.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2.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2.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2.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2.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2.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2.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2.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2.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2.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2.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2.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2.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2.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2.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2.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2.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2.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2.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2.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2.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2.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2.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2.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2.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2.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2.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2.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2.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2.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2.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2.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2.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2.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2.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2.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2.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2.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2.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2.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2.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2.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2.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2.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2.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2.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2.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2.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2.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2.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2.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2.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2.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2.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2.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2.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2.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2.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2.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2.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2.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2.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2.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2.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2.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2.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2.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2.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2.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2.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2.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2.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2.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2.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2.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2.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2.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2.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2.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2.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2.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2.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2.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2.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2.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2.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2.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2.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2.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2.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2.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2.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2.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2.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2.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2.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2.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2.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2.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2.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2.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2.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2.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2.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2.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2.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2.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2.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2.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2.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2.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2.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2.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2.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2.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2.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2.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2.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2.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2.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2.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2.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2.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2.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2.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2.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2.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2.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2.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2.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2.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2.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2.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2.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2.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2.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2.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2.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2.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2.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2.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2.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2.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2.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2.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2.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2.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2.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2.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2.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2.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2.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2.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2.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2.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2.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2.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2.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2.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2.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2.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2.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2.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2.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2.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2.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2.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2.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2.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2.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2.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2.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2.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2.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2.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2.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2.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2.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2.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2.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2.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2.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2.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2.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2.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2.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2.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2.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2.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2.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2.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2.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2.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2.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2.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2.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2.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2.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2.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2.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2.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2.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2.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2.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2.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2.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2.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2.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2.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2.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2.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2.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2.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2.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2.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2.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2.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2.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2.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2.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2.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2.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2.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2.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2.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2.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2.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2.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2.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2.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2.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2.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2.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2.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2.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2.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2.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2.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2.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2.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2.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2.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2.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2.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2.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2.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2.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2.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2.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2.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2.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2.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2.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2.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2.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2.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2.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2.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2.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2.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2.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2.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2.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2.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2.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2.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2.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2.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2.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2.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2.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2.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2.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2.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2.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2.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2.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2.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2.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2.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2.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2.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2.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2.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2.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2.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2.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2.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2.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2.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2.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2.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2.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2.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2.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2.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2.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2.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2.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2.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2.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2.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2.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2.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2.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2.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2.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2.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2.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2.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2.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2.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2.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2.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2.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2.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2.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2.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2.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2.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2.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2.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2.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2.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2.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2.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2.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2.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2.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2.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2.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2.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2.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2.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2.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2.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2.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2.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2.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2.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2.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2.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2.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2.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2.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2.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2.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2.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2.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2.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2.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2.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2.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2.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2.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2.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2.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2.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2.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2.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2.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2.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2.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2.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2.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2.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2.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2.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2.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2.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2.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2.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2.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2.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2.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2.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2.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2.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2.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2.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2.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2.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2.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2.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2.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2.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2.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2.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2.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2.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2.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2.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2.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2.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2.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2.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2.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2.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2.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2.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2.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2.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2.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2.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2.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2.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2.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2.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2.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2.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2.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2.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2.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2.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2.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2.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2.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2.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2.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2.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2.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2.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2.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2.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2.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2.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2.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2.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2.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2.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2.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2.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2.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2.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2.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2.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2.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2.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2.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2.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2.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2.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2.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2.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2.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2.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2.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2.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2.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2.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2.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2.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2.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2.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2.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2.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2.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2.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2.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2.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2.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2.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2.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2.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2.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2.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2.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2.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2.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2.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2.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2.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2.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2.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2.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2.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2.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2.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2.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2.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2.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2.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2.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2.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2.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2.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2.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2.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2.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2.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2.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2.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2.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2.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2.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2.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2.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2.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2.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2.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2.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2.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2.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2.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2.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2.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2.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2.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2.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2.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2.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2.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2.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2.5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2.5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2.5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2.5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2.5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2.5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2.5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2.5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2.5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2.5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3:A4"/>
    <mergeCell ref="B3:C3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1"/>
  <sheetViews>
    <sheetView workbookViewId="0"/>
  </sheetViews>
  <sheetFormatPr defaultColWidth="12.5703125" defaultRowHeight="15.75" customHeight="1" x14ac:dyDescent="0.2"/>
  <cols>
    <col min="1" max="1" width="24.7109375" customWidth="1"/>
    <col min="2" max="5" width="28" customWidth="1"/>
  </cols>
  <sheetData>
    <row r="1" spans="1:26" ht="19.5" x14ac:dyDescent="0.45">
      <c r="A1" s="42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7.5" customHeight="1" x14ac:dyDescent="0.2">
      <c r="A3" s="49" t="s">
        <v>0</v>
      </c>
      <c r="B3" s="70" t="s">
        <v>46</v>
      </c>
      <c r="C3" s="52"/>
      <c r="D3" s="71" t="s">
        <v>47</v>
      </c>
      <c r="E3" s="5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7.5" customHeight="1" x14ac:dyDescent="0.45">
      <c r="A4" s="50"/>
      <c r="B4" s="54" t="s">
        <v>4</v>
      </c>
      <c r="C4" s="29" t="s">
        <v>24</v>
      </c>
      <c r="D4" s="54" t="s">
        <v>4</v>
      </c>
      <c r="E4" s="29" t="s">
        <v>24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7.5" customHeight="1" x14ac:dyDescent="0.2">
      <c r="A5" s="51"/>
      <c r="B5" s="55"/>
      <c r="C5" s="30" t="s">
        <v>48</v>
      </c>
      <c r="D5" s="55"/>
      <c r="E5" s="30" t="s">
        <v>34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.75" customHeight="1" x14ac:dyDescent="0.2">
      <c r="A6" s="3" t="s">
        <v>1</v>
      </c>
      <c r="B6" s="4">
        <v>1838.95</v>
      </c>
      <c r="C6" s="47">
        <v>2.38</v>
      </c>
      <c r="D6" s="34">
        <v>26593.14</v>
      </c>
      <c r="E6" s="33">
        <v>44.75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.75" customHeight="1" x14ac:dyDescent="0.2">
      <c r="A7" s="5" t="s">
        <v>2</v>
      </c>
      <c r="B7" s="6">
        <v>732.92</v>
      </c>
      <c r="C7" s="72">
        <v>-49.84</v>
      </c>
      <c r="D7" s="35">
        <v>13586.84</v>
      </c>
      <c r="E7" s="40">
        <v>41.33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x14ac:dyDescent="0.45">
      <c r="A8" s="7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x14ac:dyDescent="0.45">
      <c r="A18" s="1"/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9.5" x14ac:dyDescent="0.4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">
    <mergeCell ref="A3:A5"/>
    <mergeCell ref="B3:C3"/>
    <mergeCell ref="D3:E3"/>
    <mergeCell ref="B4:B5"/>
    <mergeCell ref="D4:D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/>
  </sheetViews>
  <sheetFormatPr defaultColWidth="12.5703125" defaultRowHeight="15.75" customHeight="1" x14ac:dyDescent="0.2"/>
  <cols>
    <col min="1" max="1" width="48.42578125" customWidth="1"/>
    <col min="2" max="5" width="21.7109375" customWidth="1"/>
    <col min="6" max="6" width="24.7109375" customWidth="1"/>
  </cols>
  <sheetData>
    <row r="1" spans="1:26" ht="22.5" customHeight="1" x14ac:dyDescent="0.45">
      <c r="A1" s="42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2">
      <c r="A3" s="49" t="s">
        <v>0</v>
      </c>
      <c r="B3" s="53" t="s">
        <v>4</v>
      </c>
      <c r="C3" s="52"/>
      <c r="D3" s="53" t="s">
        <v>5</v>
      </c>
      <c r="E3" s="52"/>
      <c r="F3" s="9" t="s">
        <v>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5" customHeight="1" x14ac:dyDescent="0.2">
      <c r="A4" s="51"/>
      <c r="B4" s="32" t="s">
        <v>32</v>
      </c>
      <c r="C4" s="32" t="s">
        <v>33</v>
      </c>
      <c r="D4" s="32" t="s">
        <v>32</v>
      </c>
      <c r="E4" s="32" t="s">
        <v>33</v>
      </c>
      <c r="F4" s="36" t="s">
        <v>34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2.5" customHeight="1" x14ac:dyDescent="0.2">
      <c r="A5" s="10" t="s">
        <v>7</v>
      </c>
      <c r="B5" s="66">
        <v>8757.91</v>
      </c>
      <c r="C5" s="66">
        <v>13006.31</v>
      </c>
      <c r="D5" s="66">
        <v>47.67</v>
      </c>
      <c r="E5" s="66">
        <v>48.91</v>
      </c>
      <c r="F5" s="11">
        <v>48.51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22.5" customHeight="1" x14ac:dyDescent="0.2">
      <c r="A6" s="37" t="s">
        <v>26</v>
      </c>
      <c r="B6" s="67">
        <f t="shared" ref="B6:C6" si="0">SUM(B7:B10)</f>
        <v>4851.2399999999989</v>
      </c>
      <c r="C6" s="67">
        <f t="shared" si="0"/>
        <v>6651.76</v>
      </c>
      <c r="D6" s="67">
        <f>SUM(D7:D10)</f>
        <v>26.409999999999997</v>
      </c>
      <c r="E6" s="67">
        <f>SUM(E7:E10)</f>
        <v>25.010000000000005</v>
      </c>
      <c r="F6" s="43">
        <v>37.11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2.5" customHeight="1" x14ac:dyDescent="0.45">
      <c r="A7" s="38" t="s">
        <v>27</v>
      </c>
      <c r="B7" s="39">
        <v>1917.2</v>
      </c>
      <c r="C7" s="39">
        <v>2522.2600000000002</v>
      </c>
      <c r="D7" s="39">
        <v>10.44</v>
      </c>
      <c r="E7" s="39">
        <v>9.48</v>
      </c>
      <c r="F7" s="15">
        <v>31.56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 x14ac:dyDescent="0.45">
      <c r="A8" s="38" t="s">
        <v>28</v>
      </c>
      <c r="B8" s="39">
        <v>2688.87</v>
      </c>
      <c r="C8" s="39">
        <v>3098.91</v>
      </c>
      <c r="D8" s="39">
        <v>14.64</v>
      </c>
      <c r="E8" s="39">
        <v>11.65</v>
      </c>
      <c r="F8" s="19">
        <v>15.25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 x14ac:dyDescent="0.45">
      <c r="A9" s="38" t="s">
        <v>29</v>
      </c>
      <c r="B9" s="39">
        <v>124.44</v>
      </c>
      <c r="C9" s="39">
        <v>873.26</v>
      </c>
      <c r="D9" s="39">
        <v>0.68</v>
      </c>
      <c r="E9" s="39">
        <v>3.28</v>
      </c>
      <c r="F9" s="15">
        <v>601.77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 x14ac:dyDescent="0.45">
      <c r="A10" s="38" t="s">
        <v>30</v>
      </c>
      <c r="B10" s="39">
        <v>120.73</v>
      </c>
      <c r="C10" s="39">
        <v>157.33000000000001</v>
      </c>
      <c r="D10" s="39">
        <v>0.65</v>
      </c>
      <c r="E10" s="39">
        <v>0.6</v>
      </c>
      <c r="F10" s="39">
        <v>30.3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2">
      <c r="A11" s="37" t="s">
        <v>25</v>
      </c>
      <c r="B11" s="67">
        <v>526.03</v>
      </c>
      <c r="C11" s="67">
        <v>2468.79</v>
      </c>
      <c r="D11" s="67">
        <v>2.86</v>
      </c>
      <c r="E11" s="67">
        <v>9.2799999999999994</v>
      </c>
      <c r="F11" s="13">
        <v>369.33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2.5" customHeight="1" x14ac:dyDescent="0.45">
      <c r="A12" s="16" t="s">
        <v>8</v>
      </c>
      <c r="B12" s="31">
        <f t="shared" ref="B12:C12" si="1">SUM(B13:B15)</f>
        <v>2093.69</v>
      </c>
      <c r="C12" s="31">
        <f t="shared" si="1"/>
        <v>2132.52</v>
      </c>
      <c r="D12" s="31">
        <f>SUM(D13:D15)</f>
        <v>11.4</v>
      </c>
      <c r="E12" s="31">
        <f>SUM(E13:E15)</f>
        <v>8.02</v>
      </c>
      <c r="F12" s="31">
        <v>1.85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22.5" customHeight="1" x14ac:dyDescent="0.45">
      <c r="A13" s="14" t="s">
        <v>9</v>
      </c>
      <c r="B13" s="39">
        <v>130.30000000000001</v>
      </c>
      <c r="C13" s="39">
        <v>126.78</v>
      </c>
      <c r="D13" s="39">
        <v>0.71</v>
      </c>
      <c r="E13" s="39">
        <v>0.48</v>
      </c>
      <c r="F13" s="44">
        <v>-2.71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45">
      <c r="A14" s="14" t="s">
        <v>10</v>
      </c>
      <c r="B14" s="39">
        <v>1387.07</v>
      </c>
      <c r="C14" s="39">
        <v>1504.66</v>
      </c>
      <c r="D14" s="39">
        <v>7.55</v>
      </c>
      <c r="E14" s="39">
        <v>5.66</v>
      </c>
      <c r="F14" s="15">
        <v>8.48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 x14ac:dyDescent="0.45">
      <c r="A15" s="14" t="s">
        <v>11</v>
      </c>
      <c r="B15" s="39">
        <v>576.32000000000005</v>
      </c>
      <c r="C15" s="39">
        <v>501.08</v>
      </c>
      <c r="D15" s="39">
        <v>3.14</v>
      </c>
      <c r="E15" s="39">
        <v>1.88</v>
      </c>
      <c r="F15" s="45">
        <v>-13.06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 x14ac:dyDescent="0.45">
      <c r="A16" s="16" t="s">
        <v>12</v>
      </c>
      <c r="B16" s="31">
        <f t="shared" ref="B16:C16" si="2">SUM(B17:B19)</f>
        <v>1209.3900000000001</v>
      </c>
      <c r="C16" s="31">
        <f t="shared" si="2"/>
        <v>958.53</v>
      </c>
      <c r="D16" s="31">
        <f>SUM(D17:D19)</f>
        <v>6.58</v>
      </c>
      <c r="E16" s="31">
        <f>SUM(E17:E19)</f>
        <v>3.6</v>
      </c>
      <c r="F16" s="46">
        <v>-20.74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2.5" customHeight="1" x14ac:dyDescent="0.45">
      <c r="A17" s="14" t="s">
        <v>13</v>
      </c>
      <c r="B17" s="39">
        <v>6.93</v>
      </c>
      <c r="C17" s="39">
        <v>4.03</v>
      </c>
      <c r="D17" s="39">
        <v>0.04</v>
      </c>
      <c r="E17" s="39">
        <v>0.02</v>
      </c>
      <c r="F17" s="44">
        <v>-41.86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 x14ac:dyDescent="0.45">
      <c r="A18" s="14" t="s">
        <v>14</v>
      </c>
      <c r="B18" s="39">
        <v>1199.79</v>
      </c>
      <c r="C18" s="39">
        <v>948</v>
      </c>
      <c r="D18" s="39">
        <v>6.53</v>
      </c>
      <c r="E18" s="39">
        <v>3.56</v>
      </c>
      <c r="F18" s="44">
        <v>-20.99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 x14ac:dyDescent="0.45">
      <c r="A19" s="14" t="s">
        <v>15</v>
      </c>
      <c r="B19" s="39">
        <v>2.67</v>
      </c>
      <c r="C19" s="39">
        <v>6.5</v>
      </c>
      <c r="D19" s="39">
        <v>0.01</v>
      </c>
      <c r="E19" s="39">
        <v>0.02</v>
      </c>
      <c r="F19" s="41">
        <v>143.4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 x14ac:dyDescent="0.45">
      <c r="A20" s="16" t="s">
        <v>16</v>
      </c>
      <c r="B20" s="31">
        <v>319.26</v>
      </c>
      <c r="C20" s="31">
        <v>351.63</v>
      </c>
      <c r="D20" s="31">
        <v>1.74</v>
      </c>
      <c r="E20" s="31">
        <v>1.32</v>
      </c>
      <c r="F20" s="31">
        <v>10.14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2.5" customHeight="1" x14ac:dyDescent="0.45">
      <c r="A21" s="64" t="s">
        <v>17</v>
      </c>
      <c r="B21" s="59">
        <v>613.91999999999996</v>
      </c>
      <c r="C21" s="59">
        <v>1023.6</v>
      </c>
      <c r="D21" s="59">
        <v>3.34</v>
      </c>
      <c r="E21" s="59">
        <v>3.86</v>
      </c>
      <c r="F21" s="60">
        <v>66.73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.75" customHeight="1" x14ac:dyDescent="0.2">
      <c r="A22" s="65" t="s">
        <v>45</v>
      </c>
      <c r="B22" s="73">
        <f>SUM(B5+B11+B6+B12+B16+B20+B21)</f>
        <v>18371.439999999999</v>
      </c>
      <c r="C22" s="20">
        <f>SUM(C5+C11+C6+C12+C16+C20+C21)</f>
        <v>26593.14</v>
      </c>
      <c r="D22" s="20">
        <f>SUM(D5+D11+D6+D12+D16+D20+D21)</f>
        <v>100</v>
      </c>
      <c r="E22" s="20">
        <f>SUM(E5+E11+E6+E12+E16+E20+E21)</f>
        <v>99.999999999999986</v>
      </c>
      <c r="F22" s="20">
        <v>44.75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22.5" customHeight="1" x14ac:dyDescent="0.45">
      <c r="A23" s="7" t="s">
        <v>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2.5" customHeigh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.5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2.5" customHeight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.5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2.5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2.5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2.5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2.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2.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.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.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2.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2.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2.5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2.5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2.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2.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2.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2.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2.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2.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2.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2.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2.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2.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2.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2.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2.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2.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2.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2.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2.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2.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2.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2.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2.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2.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2.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2.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2.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2.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2.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2.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2.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2.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2.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2.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2.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2.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2.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2.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2.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2.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2.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2.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2.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2.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2.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2.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2.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2.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2.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2.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2.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2.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2.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2.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2.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2.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2.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2.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2.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2.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2.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2.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2.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2.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2.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2.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2.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2.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2.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2.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2.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2.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2.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2.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2.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2.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2.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2.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2.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2.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2.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2.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2.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2.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2.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2.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2.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2.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2.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2.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2.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2.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2.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2.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2.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2.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2.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2.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2.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2.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2.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2.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2.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2.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2.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2.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2.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2.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2.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2.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2.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2.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2.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2.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2.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2.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2.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2.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2.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2.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2.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2.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2.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2.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2.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2.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2.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2.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2.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2.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2.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2.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2.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2.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2.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2.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2.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2.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2.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2.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2.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2.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2.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2.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2.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2.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2.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2.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2.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2.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2.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2.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2.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2.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2.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2.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2.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2.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2.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2.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2.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2.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2.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2.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2.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2.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2.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2.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2.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2.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2.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2.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2.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2.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2.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2.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2.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2.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2.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2.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2.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2.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2.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2.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2.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2.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2.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2.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2.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2.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2.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2.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2.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2.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2.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2.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2.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2.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2.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2.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2.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2.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2.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2.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2.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2.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2.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2.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2.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2.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2.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2.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2.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2.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2.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2.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2.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2.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2.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2.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2.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2.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2.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2.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2.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2.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2.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2.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2.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2.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2.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2.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2.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2.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2.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2.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2.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2.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2.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2.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2.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2.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2.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2.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2.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2.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2.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2.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2.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2.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2.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2.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2.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2.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2.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2.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2.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2.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2.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2.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2.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2.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2.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2.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2.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2.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2.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2.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2.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2.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2.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2.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2.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2.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2.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2.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2.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2.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2.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2.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2.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2.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2.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2.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2.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2.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2.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2.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2.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2.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2.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2.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2.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2.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2.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2.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2.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2.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2.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2.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2.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2.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2.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2.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2.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2.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2.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2.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2.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2.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2.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2.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2.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2.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2.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2.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2.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2.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2.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2.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2.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2.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2.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2.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2.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2.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2.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2.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2.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2.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2.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2.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2.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2.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2.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2.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2.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2.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2.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2.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2.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2.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2.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2.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2.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2.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2.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2.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2.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2.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2.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2.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2.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2.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2.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2.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2.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2.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2.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2.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2.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2.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2.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2.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2.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2.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2.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2.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2.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2.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2.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2.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2.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2.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2.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2.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2.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2.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2.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2.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2.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2.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2.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2.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2.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2.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2.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2.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2.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2.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2.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2.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2.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2.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2.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2.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2.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2.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2.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2.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2.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2.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2.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2.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2.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2.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2.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2.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2.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2.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2.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2.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2.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2.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2.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2.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2.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2.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2.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2.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2.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2.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2.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2.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2.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2.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2.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2.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2.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2.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2.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2.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2.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2.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2.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2.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2.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2.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2.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2.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2.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2.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2.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2.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2.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2.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2.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2.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2.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2.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2.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2.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2.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2.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2.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2.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2.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2.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2.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2.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2.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2.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2.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2.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2.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2.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2.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2.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2.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2.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2.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2.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2.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2.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2.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2.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2.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2.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2.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2.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2.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2.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2.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2.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2.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2.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2.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2.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2.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2.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2.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2.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2.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2.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2.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2.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2.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2.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2.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2.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2.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2.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2.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2.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2.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2.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2.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2.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2.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2.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2.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2.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2.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2.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2.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2.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2.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2.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2.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2.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2.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2.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2.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2.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2.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2.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2.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2.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2.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2.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2.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2.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2.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2.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2.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2.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2.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2.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2.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2.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2.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2.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2.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2.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2.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2.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2.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2.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2.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2.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2.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2.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2.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2.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2.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2.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2.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2.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2.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2.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2.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2.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2.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2.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2.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2.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2.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2.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2.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2.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2.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2.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2.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2.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2.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2.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2.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2.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2.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2.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2.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2.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2.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2.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2.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2.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2.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2.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2.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2.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2.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2.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2.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2.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2.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2.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2.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2.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2.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2.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2.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2.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2.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2.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2.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2.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2.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2.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2.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2.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2.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2.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2.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2.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2.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2.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2.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2.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2.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2.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2.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2.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2.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2.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2.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2.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2.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2.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2.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2.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2.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2.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2.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2.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2.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2.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2.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2.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2.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2.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2.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2.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2.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2.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2.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2.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2.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2.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2.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2.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2.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2.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2.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2.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2.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2.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2.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2.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2.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2.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2.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2.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2.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2.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2.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2.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2.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2.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2.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2.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2.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2.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2.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2.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2.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2.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2.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2.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2.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2.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2.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2.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2.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2.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2.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2.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2.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2.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2.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2.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2.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2.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2.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2.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2.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2.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2.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2.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2.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2.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2.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2.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2.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2.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2.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2.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2.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2.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2.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2.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2.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2.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2.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2.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2.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2.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2.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2.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2.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2.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2.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2.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2.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2.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2.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2.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2.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2.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2.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2.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2.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2.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2.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2.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2.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2.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2.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2.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2.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2.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2.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2.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2.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2.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2.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2.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2.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2.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2.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2.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2.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2.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2.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2.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2.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2.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2.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2.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2.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2.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2.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2.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2.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2.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2.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2.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2.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2.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2.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2.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2.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2.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2.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2.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2.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2.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2.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2.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2.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2.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2.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2.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2.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2.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2.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2.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2.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2.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2.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2.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2.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2.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2.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2.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2.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2.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2.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2.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2.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2.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2.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2.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2.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2.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2.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2.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2.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2.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2.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2.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2.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2.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2.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2.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2.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2.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2.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2.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2.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2.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2.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2.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2.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2.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2.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2.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2.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2.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2.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2.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2.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2.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2.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2.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2.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2.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2.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2.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2.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2.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2.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2.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2.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2.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2.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2.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2.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2.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2.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2.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2.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2.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2.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2.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2.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2.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2.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2.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2.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2.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2.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2.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2.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2.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2.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2.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2.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2.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2.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2.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2.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2.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2.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2.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2.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2.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2.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2.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2.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2.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2.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2.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2.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2.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2.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2.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2.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2.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2.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2.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2.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2.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2.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2.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2.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2.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2.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2.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2.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2.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2.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2.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2.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2.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2.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2.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2.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2.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2.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2.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2.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2.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2.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2.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2.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2.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2.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2.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2.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2.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2.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2.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2.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2.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2.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2.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2.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2.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2.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2.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2.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2.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2.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2.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2.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2.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2.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2.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2.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2.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2.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2.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2.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2.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2.5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2.5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2.5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2.5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2.5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2.5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2.5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2.5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2.5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2.5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8"/>
  <sheetViews>
    <sheetView workbookViewId="0">
      <selection sqref="A1:F1"/>
    </sheetView>
  </sheetViews>
  <sheetFormatPr defaultColWidth="12.5703125" defaultRowHeight="15.75" customHeight="1" x14ac:dyDescent="0.2"/>
  <cols>
    <col min="1" max="1" width="41.42578125" customWidth="1"/>
    <col min="2" max="5" width="21.28515625" customWidth="1"/>
    <col min="6" max="6" width="25.85546875" customWidth="1"/>
  </cols>
  <sheetData>
    <row r="1" spans="1:26" ht="21.75" customHeight="1" x14ac:dyDescent="0.45">
      <c r="A1" s="58" t="s">
        <v>51</v>
      </c>
      <c r="B1" s="58"/>
      <c r="C1" s="58"/>
      <c r="D1" s="58"/>
      <c r="E1" s="58"/>
      <c r="F1" s="5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2">
      <c r="A3" s="49" t="s">
        <v>0</v>
      </c>
      <c r="B3" s="53" t="s">
        <v>4</v>
      </c>
      <c r="C3" s="52"/>
      <c r="D3" s="53" t="s">
        <v>5</v>
      </c>
      <c r="E3" s="52"/>
      <c r="F3" s="56" t="s">
        <v>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2.5" customHeight="1" x14ac:dyDescent="0.2">
      <c r="A4" s="51"/>
      <c r="B4" s="32" t="s">
        <v>32</v>
      </c>
      <c r="C4" s="32" t="s">
        <v>33</v>
      </c>
      <c r="D4" s="32" t="s">
        <v>32</v>
      </c>
      <c r="E4" s="32" t="s">
        <v>33</v>
      </c>
      <c r="F4" s="5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2">
      <c r="A5" s="21" t="s">
        <v>18</v>
      </c>
      <c r="B5" s="22">
        <v>18371.439999999999</v>
      </c>
      <c r="C5" s="22">
        <v>26593.14</v>
      </c>
      <c r="D5" s="22">
        <v>100</v>
      </c>
      <c r="E5" s="22">
        <v>100</v>
      </c>
      <c r="F5" s="22">
        <v>44.75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2">
      <c r="A6" s="23" t="s">
        <v>19</v>
      </c>
      <c r="B6" s="24">
        <v>8757.91</v>
      </c>
      <c r="C6" s="24">
        <v>13006.3</v>
      </c>
      <c r="D6" s="24">
        <v>47.67</v>
      </c>
      <c r="E6" s="24">
        <v>48.91</v>
      </c>
      <c r="F6" s="24">
        <v>48.51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2">
      <c r="A7" s="10" t="s">
        <v>20</v>
      </c>
      <c r="B7" s="13">
        <v>9613.5300000000007</v>
      </c>
      <c r="C7" s="13">
        <v>13586.84</v>
      </c>
      <c r="D7" s="13">
        <v>52.33</v>
      </c>
      <c r="E7" s="13">
        <v>51.09</v>
      </c>
      <c r="F7" s="13">
        <v>41.33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2">
      <c r="A8" s="25" t="s">
        <v>21</v>
      </c>
      <c r="B8" s="26">
        <v>770.74</v>
      </c>
      <c r="C8" s="26">
        <v>811.02</v>
      </c>
      <c r="D8" s="26">
        <v>4.2</v>
      </c>
      <c r="E8" s="26">
        <v>3.05</v>
      </c>
      <c r="F8" s="48">
        <v>5.23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6.25" customHeight="1" x14ac:dyDescent="0.2">
      <c r="A9" s="27" t="s">
        <v>22</v>
      </c>
      <c r="B9" s="28">
        <f t="shared" ref="B9" si="0">SUM(B7-B8)</f>
        <v>8842.7900000000009</v>
      </c>
      <c r="C9" s="28">
        <f>SUM(C7-C8)</f>
        <v>12775.82</v>
      </c>
      <c r="D9" s="28">
        <v>48.13</v>
      </c>
      <c r="E9" s="28">
        <v>48.04</v>
      </c>
      <c r="F9" s="28">
        <v>44.48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9.5" x14ac:dyDescent="0.45">
      <c r="A10" s="7" t="s">
        <v>23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x14ac:dyDescent="0.45">
      <c r="A15" s="1"/>
      <c r="B15" s="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5">
    <mergeCell ref="A3:A4"/>
    <mergeCell ref="B3:C3"/>
    <mergeCell ref="D3:E3"/>
    <mergeCell ref="F3:F4"/>
    <mergeCell ref="A1:F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นำเข้า_รายสินค้า</vt:lpstr>
      <vt:lpstr>ส่งออก_ภาพรวม</vt:lpstr>
      <vt:lpstr>ส่งออก_รายสินค้า</vt:lpstr>
      <vt:lpstr>ส่งออก_สุทธิ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Tassanee Raktuam</cp:lastModifiedBy>
  <dcterms:modified xsi:type="dcterms:W3CDTF">2026-04-09T04:25:09Z</dcterms:modified>
</cp:coreProperties>
</file>