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11EDB4DC-6D09-485F-8EC8-D02155C8797A}" xr6:coauthVersionLast="47" xr6:coauthVersionMax="47" xr10:uidLastSave="{00000000-0000-0000-0000-000000000000}"/>
  <bookViews>
    <workbookView xWindow="9930" yWindow="0" windowWidth="18810" windowHeight="1560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6" i="2" l="1"/>
  <c r="C16" i="2"/>
  <c r="C9" i="3"/>
  <c r="B9" i="3"/>
  <c r="E22" i="2"/>
  <c r="D22" i="2"/>
  <c r="B16" i="2"/>
  <c r="C12" i="2"/>
  <c r="B12" i="2"/>
  <c r="B6" i="2"/>
  <c r="C22" i="2" l="1"/>
  <c r="B22" i="2"/>
</calcChain>
</file>

<file path=xl/sharedStrings.xml><?xml version="1.0" encoding="utf-8"?>
<sst xmlns="http://schemas.openxmlformats.org/spreadsheetml/2006/main" count="57" uniqueCount="42">
  <si>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</si>
  <si>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</si>
  <si>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</si>
  <si>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</si>
  <si>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</si>
  <si>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</si>
  <si>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</si>
  <si>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</si>
  <si>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</si>
  <si>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</si>
  <si>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</si>
  <si>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</si>
  <si>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</si>
  <si>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</si>
  <si>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</si>
  <si>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</si>
  <si>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</si>
  <si>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</si>
  <si>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</si>
  <si>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</si>
  <si>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</si>
  <si>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</si>
  <si>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</si>
  <si>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</si>
  <si>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</si>
  <si>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</si>
  <si>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</si>
  <si>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</si>
  <si>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</si>
  <si>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</si>
  <si>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</si>
  <si>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</si>
  <si>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t>ม.ค.-ก.ค. 68/67</t>
  </si>
  <si>
    <t>ม.ค.-ก.ค. 67</t>
  </si>
  <si>
    <t>ม.ค.-ก.ค. 68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</si>
  <si>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ระหว่างเดือนมกราคม-สิงหาคม ปี 2567 และปี 2568</t>
    </r>
  </si>
  <si>
    <t>สิงหาคม 2568</t>
  </si>
  <si>
    <t>มกราคม-สิงหาคม 2568</t>
  </si>
  <si>
    <t xml:space="preserve"> ส.ค./ก.ค. 68</t>
  </si>
  <si>
    <t>ม.ค.-ส.ค.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</si>
  <si>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ระหว่างเดือนมกราคม-สิงหาคม ปี 2567 และปี 2568</t>
    </r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</si>
  <si>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มูลค่าการส่งออกสุทธิของสินค้าอัญมณีและเครื่องประดับไทยระหว่างเดือนมกราคม-สิงหาคม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</si>
</sst>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2" fillId="0" borderId="0" xfId="0" applyFont="1"/>
    <xf numFmtId="0" fontId="10" fillId="2" borderId="5" xfId="0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0" borderId="6" xfId="0" applyNumberFormat="1" applyFont="1" applyBorder="1"/>
    <xf numFmtId="0" fontId="14" fillId="0" borderId="6" xfId="0" applyFont="1" applyBorder="1"/>
    <xf numFmtId="2" fontId="3" fillId="2" borderId="5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2" fontId="7" fillId="0" borderId="4" xfId="0" applyNumberFormat="1" applyFont="1" applyBorder="1"/>
    <xf numFmtId="4" fontId="15" fillId="0" borderId="6" xfId="0" applyNumberFormat="1" applyFont="1" applyBorder="1"/>
    <xf numFmtId="2" fontId="15" fillId="4" borderId="5" xfId="0" applyNumberFormat="1" applyFont="1" applyFill="1" applyBorder="1" applyAlignment="1">
      <alignment vertical="center"/>
    </xf>
    <xf numFmtId="2" fontId="2" fillId="4" borderId="5" xfId="0" applyNumberFormat="1" applyFont="1" applyFill="1" applyBorder="1" applyAlignment="1">
      <alignment vertical="center"/>
    </xf>
    <xf numFmtId="2" fontId="11" fillId="0" borderId="6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0" fontId="15" fillId="3" borderId="5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>
      <selection activeCell="D15" sqref="D15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62" t="s">
        <v>0</v>
      </c>
      <c r="B3" s="65" t="s">
        <v>36</v>
      </c>
      <c r="C3" s="66"/>
      <c r="D3" s="67" t="s">
        <v>37</v>
      </c>
      <c r="E3" s="6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63"/>
      <c r="B4" s="68" t="s">
        <v>4</v>
      </c>
      <c r="C4" s="40" t="s">
        <v>25</v>
      </c>
      <c r="D4" s="68" t="s">
        <v>4</v>
      </c>
      <c r="E4" s="40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64"/>
      <c r="B5" s="69"/>
      <c r="C5" s="41" t="s">
        <v>38</v>
      </c>
      <c r="D5" s="69"/>
      <c r="E5" s="41" t="s">
        <v>39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1927.62</v>
      </c>
      <c r="C6" s="73">
        <v>7.97</v>
      </c>
      <c r="D6" s="47">
        <v>17736.07</v>
      </c>
      <c r="E6" s="46">
        <v>70.069999999999993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816.39</v>
      </c>
      <c r="C7" s="59">
        <v>5.0199999999999996</v>
      </c>
      <c r="D7" s="48">
        <v>10428.42</v>
      </c>
      <c r="E7" s="60">
        <v>55.89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A2" sqref="A2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49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2" t="s">
        <v>0</v>
      </c>
      <c r="B3" s="67" t="s">
        <v>4</v>
      </c>
      <c r="C3" s="66"/>
      <c r="D3" s="67" t="s">
        <v>5</v>
      </c>
      <c r="E3" s="66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4"/>
      <c r="B4" s="45" t="s">
        <v>33</v>
      </c>
      <c r="C4" s="45" t="s">
        <v>34</v>
      </c>
      <c r="D4" s="45" t="s">
        <v>33</v>
      </c>
      <c r="E4" s="45" t="s">
        <v>34</v>
      </c>
      <c r="F4" s="50" t="s">
        <v>32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4198.1499999999996</v>
      </c>
      <c r="C5" s="13">
        <v>7622.16</v>
      </c>
      <c r="D5" s="12">
        <v>45.15</v>
      </c>
      <c r="E5" s="12">
        <v>48.22</v>
      </c>
      <c r="F5" s="12">
        <v>81.56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55" t="s">
        <v>27</v>
      </c>
      <c r="B6" s="15">
        <f t="shared" ref="B6:C6" si="0">SUM(B7:B10)</f>
        <v>2596.0500000000002</v>
      </c>
      <c r="C6" s="15">
        <f t="shared" si="0"/>
        <v>3198.27</v>
      </c>
      <c r="D6" s="15">
        <v>27.92</v>
      </c>
      <c r="E6" s="15">
        <v>20.23</v>
      </c>
      <c r="F6" s="16">
        <v>23.2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56" t="s">
        <v>28</v>
      </c>
      <c r="B7" s="18">
        <v>1000.85</v>
      </c>
      <c r="C7" s="18">
        <v>1386.41</v>
      </c>
      <c r="D7" s="51">
        <v>10.76</v>
      </c>
      <c r="E7" s="18">
        <v>8.77</v>
      </c>
      <c r="F7" s="17">
        <v>38.520000000000003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56" t="s">
        <v>29</v>
      </c>
      <c r="B8" s="18">
        <v>1486.72</v>
      </c>
      <c r="C8" s="18">
        <v>1667.97</v>
      </c>
      <c r="D8" s="17">
        <v>15.99</v>
      </c>
      <c r="E8" s="18">
        <v>10.55</v>
      </c>
      <c r="F8" s="52">
        <v>12.19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56" t="s">
        <v>30</v>
      </c>
      <c r="B9" s="18">
        <v>44.69</v>
      </c>
      <c r="C9" s="18">
        <v>73.959999999999994</v>
      </c>
      <c r="D9" s="18">
        <v>0.48</v>
      </c>
      <c r="E9" s="18">
        <v>0.47</v>
      </c>
      <c r="F9" s="18">
        <v>65.5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56" t="s">
        <v>31</v>
      </c>
      <c r="B10" s="18">
        <v>63.79</v>
      </c>
      <c r="C10" s="18">
        <v>69.930000000000007</v>
      </c>
      <c r="D10" s="17">
        <v>0.69</v>
      </c>
      <c r="E10" s="18">
        <v>0.44</v>
      </c>
      <c r="F10" s="58">
        <v>9.61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55" t="s">
        <v>26</v>
      </c>
      <c r="B11" s="15">
        <v>4.55</v>
      </c>
      <c r="C11" s="15">
        <v>2459.9499999999998</v>
      </c>
      <c r="D11" s="15">
        <v>0.05</v>
      </c>
      <c r="E11" s="15">
        <v>15.56</v>
      </c>
      <c r="F11" s="15">
        <v>53932.81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9" t="s">
        <v>8</v>
      </c>
      <c r="B12" s="20">
        <f t="shared" ref="B12:C12" si="1">SUM(B13:B15)</f>
        <v>1269.3699999999999</v>
      </c>
      <c r="C12" s="20">
        <f t="shared" si="1"/>
        <v>1270.9100000000001</v>
      </c>
      <c r="D12" s="19">
        <v>13.65</v>
      </c>
      <c r="E12" s="20">
        <v>8.0399999999999991</v>
      </c>
      <c r="F12" s="61">
        <v>0.12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2.5" customHeight="1" x14ac:dyDescent="0.45">
      <c r="A13" s="17" t="s">
        <v>9</v>
      </c>
      <c r="B13" s="18">
        <v>88.42</v>
      </c>
      <c r="C13" s="18">
        <v>55.89</v>
      </c>
      <c r="D13" s="17">
        <v>0.95</v>
      </c>
      <c r="E13" s="18">
        <v>0.35</v>
      </c>
      <c r="F13" s="22">
        <v>-36.79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7" t="s">
        <v>10</v>
      </c>
      <c r="B14" s="18">
        <v>845.81</v>
      </c>
      <c r="C14" s="18">
        <v>903.6</v>
      </c>
      <c r="D14" s="51">
        <v>9.1</v>
      </c>
      <c r="E14" s="18">
        <v>5.72</v>
      </c>
      <c r="F14" s="18">
        <v>6.83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7" t="s">
        <v>11</v>
      </c>
      <c r="B15" s="18">
        <v>335.14</v>
      </c>
      <c r="C15" s="18">
        <v>311.42</v>
      </c>
      <c r="D15" s="51">
        <v>3.6</v>
      </c>
      <c r="E15" s="18">
        <v>1.97</v>
      </c>
      <c r="F15" s="53">
        <v>-7.08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9" t="s">
        <v>12</v>
      </c>
      <c r="B16" s="23">
        <f t="shared" ref="B16:C16" si="2">SUM(B17:B19)</f>
        <v>740.74</v>
      </c>
      <c r="C16" s="23">
        <f t="shared" si="2"/>
        <v>524.89</v>
      </c>
      <c r="D16" s="19">
        <v>7.97</v>
      </c>
      <c r="E16" s="20">
        <v>3.32</v>
      </c>
      <c r="F16" s="43">
        <v>-29.14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2.5" customHeight="1" x14ac:dyDescent="0.45">
      <c r="A17" s="17" t="s">
        <v>13</v>
      </c>
      <c r="B17" s="24">
        <v>4.9800000000000004</v>
      </c>
      <c r="C17" s="24">
        <v>2.11</v>
      </c>
      <c r="D17" s="17">
        <v>0.05</v>
      </c>
      <c r="E17" s="18">
        <v>0.01</v>
      </c>
      <c r="F17" s="22">
        <v>-57.68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7" t="s">
        <v>14</v>
      </c>
      <c r="B18" s="24">
        <v>733.29</v>
      </c>
      <c r="C18" s="24">
        <v>522.35</v>
      </c>
      <c r="D18" s="17">
        <v>7.89</v>
      </c>
      <c r="E18" s="18">
        <v>3.3</v>
      </c>
      <c r="F18" s="22">
        <v>-28.77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7" t="s">
        <v>15</v>
      </c>
      <c r="B19" s="24">
        <v>2.4700000000000002</v>
      </c>
      <c r="C19" s="24">
        <v>0.43</v>
      </c>
      <c r="D19" s="17">
        <v>0.03</v>
      </c>
      <c r="E19" s="18">
        <v>0</v>
      </c>
      <c r="F19" s="25">
        <v>-82.75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9" t="s">
        <v>16</v>
      </c>
      <c r="B20" s="20">
        <v>180.54</v>
      </c>
      <c r="C20" s="20">
        <v>196.13</v>
      </c>
      <c r="D20" s="42">
        <v>1.94</v>
      </c>
      <c r="E20" s="20">
        <v>1.24</v>
      </c>
      <c r="F20" s="44">
        <v>8.6300000000000008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2.5" customHeight="1" x14ac:dyDescent="0.45">
      <c r="A21" s="26" t="s">
        <v>17</v>
      </c>
      <c r="B21" s="27">
        <v>309.12</v>
      </c>
      <c r="C21" s="27">
        <v>536.14</v>
      </c>
      <c r="D21" s="57">
        <v>3.32</v>
      </c>
      <c r="E21" s="27">
        <v>3.39</v>
      </c>
      <c r="F21" s="28">
        <v>73.44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9" t="s">
        <v>18</v>
      </c>
      <c r="B22" s="30">
        <f>SUM(B5+B11+B6+B12+B16+B20+B21)</f>
        <v>9298.5200000000023</v>
      </c>
      <c r="C22" s="30">
        <f>SUM(C5+C11+C6+C12+C16+C20+C21)</f>
        <v>15808.449999999999</v>
      </c>
      <c r="D22" s="30">
        <f>SUM(D5+D11+D6+D12+D16+D20+D21)</f>
        <v>100</v>
      </c>
      <c r="E22" s="30">
        <f>SUM(E5+E11+E6+E12+E16+E20+E21)</f>
        <v>100</v>
      </c>
      <c r="F22" s="54">
        <v>70.010000000000005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D16" sqref="D16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72" t="s">
        <v>41</v>
      </c>
      <c r="B1" s="72"/>
      <c r="C1" s="72"/>
      <c r="D1" s="72"/>
      <c r="E1" s="72"/>
      <c r="F1" s="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2" t="s">
        <v>0</v>
      </c>
      <c r="B3" s="67" t="s">
        <v>4</v>
      </c>
      <c r="C3" s="66"/>
      <c r="D3" s="67" t="s">
        <v>5</v>
      </c>
      <c r="E3" s="66"/>
      <c r="F3" s="7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4"/>
      <c r="B4" s="45" t="s">
        <v>33</v>
      </c>
      <c r="C4" s="45" t="s">
        <v>34</v>
      </c>
      <c r="D4" s="45" t="s">
        <v>33</v>
      </c>
      <c r="E4" s="45" t="s">
        <v>34</v>
      </c>
      <c r="F4" s="7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1" t="s">
        <v>19</v>
      </c>
      <c r="B5" s="32">
        <v>10428.42</v>
      </c>
      <c r="C5" s="32">
        <v>17736.07</v>
      </c>
      <c r="D5" s="32">
        <v>100</v>
      </c>
      <c r="E5" s="32">
        <v>100</v>
      </c>
      <c r="F5" s="32">
        <v>70.069999999999993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3" t="s">
        <v>20</v>
      </c>
      <c r="B6" s="34">
        <v>4653.5</v>
      </c>
      <c r="C6" s="34">
        <v>8733.39</v>
      </c>
      <c r="D6" s="34">
        <v>44.62</v>
      </c>
      <c r="E6" s="34">
        <v>49.24</v>
      </c>
      <c r="F6" s="34">
        <v>87.67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5774.92</v>
      </c>
      <c r="C7" s="15">
        <v>9002.68</v>
      </c>
      <c r="D7" s="15">
        <v>55.38</v>
      </c>
      <c r="E7" s="15">
        <v>50.76</v>
      </c>
      <c r="F7" s="15">
        <v>55.89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5" t="s">
        <v>22</v>
      </c>
      <c r="B8" s="36">
        <v>495.98</v>
      </c>
      <c r="C8" s="36">
        <v>477.13</v>
      </c>
      <c r="D8" s="36">
        <v>4.76</v>
      </c>
      <c r="E8" s="36">
        <v>2.69</v>
      </c>
      <c r="F8" s="37">
        <v>-3.8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8" t="s">
        <v>23</v>
      </c>
      <c r="B9" s="39">
        <f t="shared" ref="B9:C9" si="0">SUM(B7-B8)</f>
        <v>5278.9400000000005</v>
      </c>
      <c r="C9" s="39">
        <f t="shared" si="0"/>
        <v>8525.5500000000011</v>
      </c>
      <c r="D9" s="39">
        <v>50.62</v>
      </c>
      <c r="E9" s="39">
        <v>48.07</v>
      </c>
      <c r="F9" s="39">
        <v>61.5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2026-01-15T09:44:50Z</dcterms:modified>
</cp:coreProperties>
</file>